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L:\PROJECTS - EC\1) NPD\NPD3242 - B BASIC IT -  ES - INT - FR (sermeta)\Certificazione PEP\Analysis\ACCEA Francia\Documenti per certificazione\"/>
    </mc:Choice>
  </mc:AlternateContent>
  <xr:revisionPtr revIDLastSave="0" documentId="13_ncr:1_{0CC8A79C-71F1-43A4-82FE-3B9D98626A9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xtrapol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D49" i="1" s="1"/>
  <c r="C38" i="1"/>
  <c r="C49" i="1" s="1"/>
  <c r="C31" i="1" l="1"/>
  <c r="D31" i="1"/>
  <c r="B31" i="1"/>
  <c r="D40" i="1" l="1"/>
  <c r="D51" i="1" s="1"/>
  <c r="D37" i="1"/>
  <c r="D48" i="1" s="1"/>
  <c r="C40" i="1"/>
  <c r="C51" i="1" s="1"/>
  <c r="C37" i="1"/>
  <c r="C48" i="1" s="1"/>
  <c r="D15" i="1"/>
  <c r="C15" i="1"/>
  <c r="B15" i="1"/>
  <c r="D14" i="1"/>
  <c r="C14" i="1"/>
  <c r="D26" i="1" l="1"/>
  <c r="C26" i="1"/>
  <c r="B26" i="1"/>
  <c r="B14" i="1" l="1"/>
  <c r="C36" i="1" l="1"/>
  <c r="C47" i="1" s="1"/>
  <c r="D36" i="1"/>
  <c r="D47" i="1" s="1"/>
  <c r="D35" i="1"/>
  <c r="D46" i="1" s="1"/>
  <c r="C35" i="1"/>
  <c r="C46" i="1" s="1"/>
  <c r="D21" i="1"/>
  <c r="C21" i="1"/>
  <c r="B21" i="1"/>
</calcChain>
</file>

<file path=xl/sharedStrings.xml><?xml version="1.0" encoding="utf-8"?>
<sst xmlns="http://schemas.openxmlformats.org/spreadsheetml/2006/main" count="48" uniqueCount="40">
  <si>
    <t>Référence complète</t>
  </si>
  <si>
    <t>Masses (kg)</t>
  </si>
  <si>
    <t>Etas</t>
  </si>
  <si>
    <t>Qfuel</t>
  </si>
  <si>
    <t>XL</t>
  </si>
  <si>
    <t>Emissions de NOx (mg/kWh)</t>
  </si>
  <si>
    <t>Emissions totales de NOx (kg)</t>
  </si>
  <si>
    <t>Distribution</t>
  </si>
  <si>
    <t>Installation</t>
  </si>
  <si>
    <t>Unpackaged boiler</t>
  </si>
  <si>
    <t>Energy consumption</t>
  </si>
  <si>
    <t>Emissions NOx</t>
  </si>
  <si>
    <t>Coefficients of extrapolation</t>
  </si>
  <si>
    <t>Boiler's packaging</t>
  </si>
  <si>
    <t>Products range</t>
  </si>
  <si>
    <t>Products considered</t>
  </si>
  <si>
    <t xml:space="preserve">ACCEA </t>
  </si>
  <si>
    <t>ACCEA 2.25</t>
  </si>
  <si>
    <t>ACCEA 2.29</t>
  </si>
  <si>
    <t>Flue elements VH</t>
  </si>
  <si>
    <t>Flue elements VV</t>
  </si>
  <si>
    <t>Total mass</t>
  </si>
  <si>
    <t>Electronic PCBs' mass</t>
  </si>
  <si>
    <t>Nominal useful power (kW)</t>
  </si>
  <si>
    <t>Minimum useful power (kW)</t>
  </si>
  <si>
    <t xml:space="preserve">Pa - average power </t>
  </si>
  <si>
    <t>Drawing profile</t>
  </si>
  <si>
    <t>Fregulation</t>
  </si>
  <si>
    <t>Annual consumption (kWh)</t>
  </si>
  <si>
    <t>Ctotal during RLT (kWh)</t>
  </si>
  <si>
    <t>Manufacturing</t>
  </si>
  <si>
    <t>End-of-life</t>
  </si>
  <si>
    <t>Extrapolation coefficients on the scale of declared product</t>
  </si>
  <si>
    <t>ACCEA 2.35</t>
  </si>
  <si>
    <t>Use - maintenance  (B2)</t>
  </si>
  <si>
    <t>Use (excluding B2)</t>
  </si>
  <si>
    <t>Hydraulic connection kit</t>
  </si>
  <si>
    <t xml:space="preserve">Total gas consumption - Emissions of NOx - Coefficients of extrapolation </t>
  </si>
  <si>
    <t>Prated (kW)</t>
  </si>
  <si>
    <t>Extrapolation coefficients on the functional unit scale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</si>
</sst>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3" fillId="0" borderId="6" xfId="0" applyFont="1" applyBorder="1"/>
    <xf numFmtId="0" fontId="0" fillId="0" borderId="6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4" fontId="1" fillId="0" borderId="5" xfId="0" applyNumberFormat="1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0" fillId="2" borderId="0" xfId="0" applyFill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0" borderId="0" xfId="0" applyBorder="1"/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2" fillId="5" borderId="0" xfId="0" applyFont="1" applyFill="1"/>
    <xf numFmtId="0" fontId="2" fillId="5" borderId="0" xfId="0" applyFont="1" applyFill="1" applyAlignment="1">
      <alignment horizontal="center" vertical="center"/>
    </xf>
    <xf numFmtId="0" fontId="0" fillId="5" borderId="0" xfId="0" applyFill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workbookViewId="0">
      <selection activeCell="D13" sqref="D13"/>
    </sheetView>
  </sheetViews>
  <sheetFormatPr defaultRowHeight="14.4" x14ac:dyDescent="0.3"/>
  <cols>
    <col min="1" max="1" width="27.77734375" customWidth="1"/>
    <col min="2" max="2" width="15.109375" customWidth="1"/>
    <col min="3" max="3" width="17.6640625" customWidth="1"/>
    <col min="4" max="4" width="15.44140625" customWidth="1"/>
  </cols>
  <sheetData>
    <row r="1" spans="1:10" ht="28.8" x14ac:dyDescent="0.55000000000000004">
      <c r="A1" s="39" t="s">
        <v>37</v>
      </c>
      <c r="B1" s="40"/>
      <c r="C1" s="40"/>
      <c r="D1" s="40"/>
      <c r="E1" s="41"/>
      <c r="F1" s="41"/>
      <c r="G1" s="41"/>
      <c r="H1" s="41"/>
      <c r="I1" s="41"/>
      <c r="J1" s="41"/>
    </row>
    <row r="2" spans="1:10" x14ac:dyDescent="0.3">
      <c r="B2" s="1"/>
      <c r="C2" s="1"/>
      <c r="D2" s="1"/>
    </row>
    <row r="3" spans="1:10" ht="23.4" x14ac:dyDescent="0.45">
      <c r="A3" s="2" t="s">
        <v>14</v>
      </c>
      <c r="B3" s="1"/>
      <c r="C3" s="3"/>
      <c r="D3" s="3"/>
    </row>
    <row r="4" spans="1:10" x14ac:dyDescent="0.3">
      <c r="A4" s="46" t="s">
        <v>15</v>
      </c>
      <c r="B4" s="47" t="s">
        <v>16</v>
      </c>
      <c r="C4" s="47"/>
      <c r="D4" s="47"/>
    </row>
    <row r="5" spans="1:10" x14ac:dyDescent="0.3">
      <c r="A5" s="46"/>
      <c r="B5" s="35" t="s">
        <v>17</v>
      </c>
      <c r="C5" s="35" t="s">
        <v>18</v>
      </c>
      <c r="D5" s="35" t="s">
        <v>33</v>
      </c>
    </row>
    <row r="6" spans="1:10" x14ac:dyDescent="0.3">
      <c r="A6" s="5" t="s">
        <v>0</v>
      </c>
      <c r="B6" s="4">
        <v>7716356</v>
      </c>
      <c r="C6" s="4">
        <v>7716357</v>
      </c>
      <c r="D6" s="4">
        <v>7716358</v>
      </c>
    </row>
    <row r="7" spans="1:10" x14ac:dyDescent="0.3">
      <c r="A7" s="28" t="s">
        <v>19</v>
      </c>
      <c r="B7" s="42"/>
      <c r="C7" s="43"/>
      <c r="D7" s="44"/>
    </row>
    <row r="8" spans="1:10" x14ac:dyDescent="0.3">
      <c r="A8" s="28" t="s">
        <v>20</v>
      </c>
      <c r="B8" s="42"/>
      <c r="C8" s="43"/>
      <c r="D8" s="44"/>
    </row>
    <row r="9" spans="1:10" x14ac:dyDescent="0.3">
      <c r="A9" s="28" t="s">
        <v>36</v>
      </c>
      <c r="B9" s="42"/>
      <c r="C9" s="43"/>
      <c r="D9" s="44"/>
    </row>
    <row r="10" spans="1:10" x14ac:dyDescent="0.3">
      <c r="A10" s="6"/>
      <c r="B10" s="7"/>
      <c r="C10" s="7"/>
      <c r="D10" s="7"/>
    </row>
    <row r="11" spans="1:10" ht="23.4" x14ac:dyDescent="0.45">
      <c r="A11" s="8" t="s">
        <v>1</v>
      </c>
      <c r="B11" s="9"/>
      <c r="C11" s="9"/>
      <c r="D11" s="9"/>
    </row>
    <row r="12" spans="1:10" x14ac:dyDescent="0.3">
      <c r="A12" s="5" t="s">
        <v>9</v>
      </c>
      <c r="B12" s="26">
        <v>29.9</v>
      </c>
      <c r="C12" s="26">
        <v>29.9</v>
      </c>
      <c r="D12" s="26">
        <v>30.9</v>
      </c>
    </row>
    <row r="13" spans="1:10" x14ac:dyDescent="0.3">
      <c r="A13" s="5" t="s">
        <v>13</v>
      </c>
      <c r="B13" s="26">
        <v>3.2719999999999998</v>
      </c>
      <c r="C13" s="26">
        <v>3.2719999999999998</v>
      </c>
      <c r="D13" s="26">
        <v>3.2719999999999998</v>
      </c>
    </row>
    <row r="14" spans="1:10" x14ac:dyDescent="0.3">
      <c r="A14" s="11" t="s">
        <v>21</v>
      </c>
      <c r="B14" s="27">
        <f>B12+B13</f>
        <v>33.171999999999997</v>
      </c>
      <c r="C14" s="27">
        <f>C12+C13</f>
        <v>33.171999999999997</v>
      </c>
      <c r="D14" s="27">
        <f>D12+D13</f>
        <v>34.171999999999997</v>
      </c>
    </row>
    <row r="15" spans="1:10" x14ac:dyDescent="0.3">
      <c r="A15" s="12" t="s">
        <v>22</v>
      </c>
      <c r="B15" s="27">
        <f>0.006+0.269+0.051</f>
        <v>0.32600000000000001</v>
      </c>
      <c r="C15" s="27">
        <f>0.006+0.269+0.051</f>
        <v>0.32600000000000001</v>
      </c>
      <c r="D15" s="27">
        <f>0.006+0.269+0.051</f>
        <v>0.32600000000000001</v>
      </c>
    </row>
    <row r="16" spans="1:10" x14ac:dyDescent="0.3">
      <c r="A16" s="13"/>
      <c r="B16" s="14"/>
      <c r="C16" s="14"/>
      <c r="D16" s="14"/>
    </row>
    <row r="17" spans="1:4" ht="23.4" x14ac:dyDescent="0.45">
      <c r="A17" s="8" t="s">
        <v>10</v>
      </c>
      <c r="B17" s="15"/>
      <c r="C17" s="15"/>
      <c r="D17" s="15"/>
    </row>
    <row r="18" spans="1:4" x14ac:dyDescent="0.3">
      <c r="A18" s="11" t="s">
        <v>38</v>
      </c>
      <c r="B18" s="16">
        <v>16</v>
      </c>
      <c r="C18" s="16">
        <v>20</v>
      </c>
      <c r="D18" s="16">
        <v>25</v>
      </c>
    </row>
    <row r="19" spans="1:4" x14ac:dyDescent="0.3">
      <c r="A19" s="17" t="s">
        <v>23</v>
      </c>
      <c r="B19" s="18">
        <v>16</v>
      </c>
      <c r="C19" s="18">
        <v>20</v>
      </c>
      <c r="D19" s="18">
        <v>25</v>
      </c>
    </row>
    <row r="20" spans="1:4" x14ac:dyDescent="0.3">
      <c r="A20" s="17" t="s">
        <v>24</v>
      </c>
      <c r="B20" s="18">
        <v>5.3</v>
      </c>
      <c r="C20" s="18">
        <v>6.7</v>
      </c>
      <c r="D20" s="18">
        <v>8.3000000000000007</v>
      </c>
    </row>
    <row r="21" spans="1:4" x14ac:dyDescent="0.3">
      <c r="A21" s="19" t="s">
        <v>25</v>
      </c>
      <c r="B21" s="18">
        <f>(B19+B20)/2</f>
        <v>10.65</v>
      </c>
      <c r="C21" s="18">
        <f t="shared" ref="C21:D21" si="0">(C19+C20)/2</f>
        <v>13.35</v>
      </c>
      <c r="D21" s="18">
        <f t="shared" si="0"/>
        <v>16.649999999999999</v>
      </c>
    </row>
    <row r="22" spans="1:4" x14ac:dyDescent="0.3">
      <c r="A22" s="19" t="s">
        <v>2</v>
      </c>
      <c r="B22" s="18">
        <v>93</v>
      </c>
      <c r="C22" s="18">
        <v>93</v>
      </c>
      <c r="D22" s="18">
        <v>93</v>
      </c>
    </row>
    <row r="23" spans="1:4" x14ac:dyDescent="0.3">
      <c r="A23" s="19" t="s">
        <v>3</v>
      </c>
      <c r="B23" s="18">
        <v>23.12</v>
      </c>
      <c r="C23" s="18">
        <v>22.62</v>
      </c>
      <c r="D23" s="18">
        <v>22.72</v>
      </c>
    </row>
    <row r="24" spans="1:4" x14ac:dyDescent="0.3">
      <c r="A24" s="5" t="s">
        <v>26</v>
      </c>
      <c r="B24" s="18" t="s">
        <v>4</v>
      </c>
      <c r="C24" s="18" t="s">
        <v>4</v>
      </c>
      <c r="D24" s="18" t="s">
        <v>4</v>
      </c>
    </row>
    <row r="25" spans="1:4" x14ac:dyDescent="0.3">
      <c r="A25" s="19" t="s">
        <v>27</v>
      </c>
      <c r="B25" s="18">
        <v>3</v>
      </c>
      <c r="C25" s="18">
        <v>3</v>
      </c>
      <c r="D25" s="18">
        <v>3</v>
      </c>
    </row>
    <row r="26" spans="1:4" x14ac:dyDescent="0.3">
      <c r="A26" s="19" t="s">
        <v>28</v>
      </c>
      <c r="B26" s="20">
        <f>B27/17</f>
        <v>18419.705882352941</v>
      </c>
      <c r="C26" s="20">
        <f>C27/17</f>
        <v>21643.058823529413</v>
      </c>
      <c r="D26" s="20">
        <f>D27/17</f>
        <v>25831.705882352941</v>
      </c>
    </row>
    <row r="27" spans="1:4" x14ac:dyDescent="0.3">
      <c r="A27" s="21" t="s">
        <v>29</v>
      </c>
      <c r="B27" s="22">
        <v>313135</v>
      </c>
      <c r="C27" s="22">
        <v>367932</v>
      </c>
      <c r="D27" s="22">
        <v>439139</v>
      </c>
    </row>
    <row r="28" spans="1:4" x14ac:dyDescent="0.3">
      <c r="B28" s="1"/>
      <c r="C28" s="1"/>
      <c r="D28" s="1"/>
    </row>
    <row r="29" spans="1:4" ht="23.4" x14ac:dyDescent="0.45">
      <c r="A29" s="8" t="s">
        <v>11</v>
      </c>
      <c r="B29" s="1"/>
      <c r="C29" s="1"/>
      <c r="D29" s="1"/>
    </row>
    <row r="30" spans="1:4" x14ac:dyDescent="0.3">
      <c r="A30" s="5" t="s">
        <v>5</v>
      </c>
      <c r="B30" s="18">
        <v>19</v>
      </c>
      <c r="C30" s="36">
        <v>21</v>
      </c>
      <c r="D30" s="36">
        <v>26</v>
      </c>
    </row>
    <row r="31" spans="1:4" x14ac:dyDescent="0.3">
      <c r="A31" s="5" t="s">
        <v>6</v>
      </c>
      <c r="B31" s="10">
        <f>B30*B27/1000000</f>
        <v>5.9495649999999998</v>
      </c>
      <c r="C31" s="37">
        <f>C30*C27/1000000</f>
        <v>7.726572</v>
      </c>
      <c r="D31" s="37">
        <f>D30*D27/1000000</f>
        <v>11.417614</v>
      </c>
    </row>
    <row r="32" spans="1:4" x14ac:dyDescent="0.3">
      <c r="A32" s="3"/>
      <c r="B32" s="1"/>
      <c r="C32" s="1"/>
      <c r="D32" s="1"/>
    </row>
    <row r="33" spans="1:13" ht="23.4" x14ac:dyDescent="0.45">
      <c r="A33" s="23" t="s">
        <v>12</v>
      </c>
      <c r="B33" s="24"/>
      <c r="C33" s="1"/>
      <c r="D33" s="1"/>
    </row>
    <row r="34" spans="1:13" ht="15.6" x14ac:dyDescent="0.3">
      <c r="A34" s="45" t="s">
        <v>32</v>
      </c>
      <c r="B34" s="45"/>
      <c r="C34" s="45"/>
      <c r="D34" s="9"/>
      <c r="F34" s="29"/>
      <c r="G34" s="29"/>
      <c r="H34" s="29"/>
      <c r="I34" s="29"/>
      <c r="J34" s="29"/>
      <c r="K34" s="29"/>
      <c r="L34" s="29"/>
      <c r="M34" s="29"/>
    </row>
    <row r="35" spans="1:13" ht="15.6" x14ac:dyDescent="0.3">
      <c r="A35" s="5" t="s">
        <v>30</v>
      </c>
      <c r="B35" s="4">
        <v>1</v>
      </c>
      <c r="C35" s="25">
        <f>(C14/$B$14+C15/$B$15)/2</f>
        <v>1</v>
      </c>
      <c r="D35" s="25">
        <f>(D14/$B$14+D15/$B$15)/2</f>
        <v>1.0150729530929699</v>
      </c>
      <c r="F35" s="29"/>
      <c r="G35" s="30"/>
      <c r="H35" s="31"/>
      <c r="I35" s="31"/>
      <c r="J35" s="31"/>
      <c r="K35" s="31"/>
      <c r="L35" s="31"/>
      <c r="M35" s="31"/>
    </row>
    <row r="36" spans="1:13" x14ac:dyDescent="0.3">
      <c r="A36" s="5" t="s">
        <v>7</v>
      </c>
      <c r="B36" s="4">
        <v>1</v>
      </c>
      <c r="C36" s="25">
        <f>C14/B14</f>
        <v>1</v>
      </c>
      <c r="D36" s="25">
        <f>D14/B14</f>
        <v>1.0301459061859399</v>
      </c>
      <c r="F36" s="29"/>
      <c r="G36" s="31"/>
      <c r="H36" s="32"/>
      <c r="I36" s="33"/>
      <c r="J36" s="33"/>
      <c r="K36" s="33"/>
      <c r="L36" s="33"/>
      <c r="M36" s="33"/>
    </row>
    <row r="37" spans="1:13" x14ac:dyDescent="0.3">
      <c r="A37" s="5" t="s">
        <v>8</v>
      </c>
      <c r="B37" s="4">
        <v>1</v>
      </c>
      <c r="C37" s="25">
        <f>C13/B13</f>
        <v>1</v>
      </c>
      <c r="D37" s="25">
        <f>D13/B13</f>
        <v>1</v>
      </c>
      <c r="F37" s="29"/>
      <c r="G37" s="31"/>
      <c r="H37" s="32"/>
      <c r="I37" s="33"/>
      <c r="J37" s="33"/>
      <c r="K37" s="33"/>
      <c r="L37" s="33"/>
      <c r="M37" s="33"/>
    </row>
    <row r="38" spans="1:13" x14ac:dyDescent="0.3">
      <c r="A38" s="5" t="s">
        <v>35</v>
      </c>
      <c r="B38" s="4">
        <v>1</v>
      </c>
      <c r="C38" s="38">
        <f>C27/$B$27</f>
        <v>1.1749948105449726</v>
      </c>
      <c r="D38" s="38">
        <f>D27/$B$27</f>
        <v>1.4023951330895621</v>
      </c>
      <c r="F38" s="29"/>
      <c r="G38" s="31"/>
      <c r="H38" s="32"/>
      <c r="I38" s="34"/>
      <c r="J38" s="34"/>
      <c r="K38" s="33"/>
      <c r="L38" s="33"/>
      <c r="M38" s="33"/>
    </row>
    <row r="39" spans="1:13" x14ac:dyDescent="0.3">
      <c r="A39" s="5" t="s">
        <v>34</v>
      </c>
      <c r="B39" s="4">
        <v>1</v>
      </c>
      <c r="C39" s="38">
        <v>1</v>
      </c>
      <c r="D39" s="38">
        <v>1</v>
      </c>
      <c r="F39" s="29"/>
      <c r="G39" s="31"/>
      <c r="H39" s="32"/>
      <c r="I39" s="33"/>
      <c r="J39" s="33"/>
      <c r="K39" s="33"/>
      <c r="L39" s="33"/>
      <c r="M39" s="33"/>
    </row>
    <row r="40" spans="1:13" x14ac:dyDescent="0.3">
      <c r="A40" s="5" t="s">
        <v>31</v>
      </c>
      <c r="B40" s="4">
        <v>1</v>
      </c>
      <c r="C40" s="25">
        <f>C12/B12</f>
        <v>1</v>
      </c>
      <c r="D40" s="25">
        <f>D12/B12</f>
        <v>1.0334448160535117</v>
      </c>
      <c r="F40" s="29"/>
      <c r="G40" s="31"/>
      <c r="H40" s="32"/>
      <c r="I40" s="34"/>
      <c r="J40" s="34"/>
      <c r="K40" s="34"/>
      <c r="L40" s="34"/>
      <c r="M40" s="34"/>
    </row>
    <row r="41" spans="1:13" x14ac:dyDescent="0.3">
      <c r="B41" s="1"/>
      <c r="C41" s="1"/>
      <c r="D41" s="1"/>
      <c r="F41" s="29"/>
      <c r="G41" s="31"/>
      <c r="H41" s="32"/>
      <c r="I41" s="33"/>
      <c r="J41" s="33"/>
      <c r="K41" s="33"/>
      <c r="L41" s="33"/>
      <c r="M41" s="33"/>
    </row>
    <row r="42" spans="1:13" x14ac:dyDescent="0.3">
      <c r="B42" s="1"/>
      <c r="C42" s="1"/>
      <c r="D42" s="1"/>
      <c r="F42" s="29"/>
      <c r="G42" s="29"/>
      <c r="H42" s="29"/>
      <c r="I42" s="29"/>
      <c r="J42" s="29"/>
      <c r="K42" s="29"/>
      <c r="L42" s="29"/>
      <c r="M42" s="29"/>
    </row>
    <row r="43" spans="1:13" x14ac:dyDescent="0.3">
      <c r="B43" s="1"/>
      <c r="C43" s="1"/>
      <c r="D43" s="1"/>
    </row>
    <row r="44" spans="1:13" x14ac:dyDescent="0.3">
      <c r="B44" s="1"/>
      <c r="C44" s="1"/>
      <c r="D44" s="1"/>
    </row>
    <row r="45" spans="1:13" ht="15.6" x14ac:dyDescent="0.3">
      <c r="A45" s="45" t="s">
        <v>39</v>
      </c>
      <c r="B45" s="45"/>
      <c r="C45" s="45"/>
      <c r="D45" s="9"/>
    </row>
    <row r="46" spans="1:13" x14ac:dyDescent="0.3">
      <c r="A46" s="5" t="s">
        <v>30</v>
      </c>
      <c r="B46" s="4">
        <v>1</v>
      </c>
      <c r="C46" s="25">
        <f t="shared" ref="C46:D49" si="1">C35*$B$18/C$18</f>
        <v>0.8</v>
      </c>
      <c r="D46" s="25">
        <f t="shared" si="1"/>
        <v>0.6496466899795007</v>
      </c>
    </row>
    <row r="47" spans="1:13" x14ac:dyDescent="0.3">
      <c r="A47" s="5" t="s">
        <v>7</v>
      </c>
      <c r="B47" s="4">
        <v>1</v>
      </c>
      <c r="C47" s="25">
        <f t="shared" si="1"/>
        <v>0.8</v>
      </c>
      <c r="D47" s="25">
        <f t="shared" si="1"/>
        <v>0.6592933799590015</v>
      </c>
    </row>
    <row r="48" spans="1:13" x14ac:dyDescent="0.3">
      <c r="A48" s="5" t="s">
        <v>8</v>
      </c>
      <c r="B48" s="4">
        <v>1</v>
      </c>
      <c r="C48" s="38">
        <f t="shared" si="1"/>
        <v>0.8</v>
      </c>
      <c r="D48" s="38">
        <f t="shared" si="1"/>
        <v>0.64</v>
      </c>
    </row>
    <row r="49" spans="1:4" x14ac:dyDescent="0.3">
      <c r="A49" s="5" t="s">
        <v>35</v>
      </c>
      <c r="B49" s="4">
        <v>1</v>
      </c>
      <c r="C49" s="38">
        <f t="shared" si="1"/>
        <v>0.93999584843597805</v>
      </c>
      <c r="D49" s="38">
        <f t="shared" si="1"/>
        <v>0.89753288517731977</v>
      </c>
    </row>
    <row r="50" spans="1:4" x14ac:dyDescent="0.3">
      <c r="A50" s="5" t="s">
        <v>34</v>
      </c>
      <c r="B50" s="4">
        <v>1</v>
      </c>
      <c r="C50" s="38">
        <v>1</v>
      </c>
      <c r="D50" s="38">
        <v>1</v>
      </c>
    </row>
    <row r="51" spans="1:4" x14ac:dyDescent="0.3">
      <c r="A51" s="5" t="s">
        <v>31</v>
      </c>
      <c r="B51" s="4">
        <v>1</v>
      </c>
      <c r="C51" s="25">
        <f>C40*$B$18/C$18</f>
        <v>0.8</v>
      </c>
      <c r="D51" s="25">
        <f>D40*$B$18/D$18</f>
        <v>0.66140468227424742</v>
      </c>
    </row>
  </sheetData>
  <mergeCells count="7">
    <mergeCell ref="B9:D9"/>
    <mergeCell ref="A34:C34"/>
    <mergeCell ref="A45:C45"/>
    <mergeCell ref="A4:A5"/>
    <mergeCell ref="B4:D4"/>
    <mergeCell ref="B7:D7"/>
    <mergeCell ref="B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Extrapolation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Cerato</dc:creator>
  <cp:lastModifiedBy>Chiara Cerato</cp:lastModifiedBy>
  <dcterms:created xsi:type="dcterms:W3CDTF">2015-06-05T18:19:34Z</dcterms:created>
  <dcterms:modified xsi:type="dcterms:W3CDTF">2021-06-25T14:23:57Z</dcterms:modified>
</cp:coreProperties>
</file>