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v.sharepoint.com/sites/EPDOCL/Shared Documents/EPD-LCA/Work/2022/Chiller/Cooling Only Chiller/"/>
    </mc:Choice>
  </mc:AlternateContent>
  <xr:revisionPtr revIDLastSave="0" documentId="8_{62B85B31-98BD-4422-806E-C62B5D461E17}" xr6:coauthVersionLast="47" xr6:coauthVersionMax="47" xr10:uidLastSave="{00000000-0000-0000-0000-000000000000}"/>
  <bookViews>
    <workbookView xWindow="28680" yWindow="-120" windowWidth="38640" windowHeight="21240" xr2:uid="{B739E757-44F6-43CC-B554-937837EBC79C}"/>
  </bookViews>
  <sheets>
    <sheet name="Extrapolation" sheetId="1" r:id="rId1"/>
  </sheets>
  <externalReferences>
    <externalReference r:id="rId2"/>
    <externalReference r:id="rId3"/>
  </externalReferences>
  <definedNames>
    <definedName name="tableincineration">'[1]data tables'!$C$4:$AN$18</definedName>
    <definedName name="tablerecycling">'[2]data tables'!$C$22:$AH$36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  <c r="E60" i="1"/>
  <c r="E56" i="1"/>
  <c r="D56" i="1"/>
  <c r="E52" i="1"/>
  <c r="E48" i="1"/>
  <c r="E41" i="1"/>
  <c r="E35" i="1"/>
  <c r="E31" i="1"/>
  <c r="E27" i="1"/>
  <c r="E23" i="1"/>
  <c r="D19" i="1"/>
  <c r="D31" i="1" s="1"/>
  <c r="D18" i="1"/>
  <c r="D60" i="1" s="1"/>
  <c r="D13" i="1"/>
  <c r="D66" i="1" s="1"/>
  <c r="D35" i="1" l="1"/>
  <c r="D52" i="1"/>
  <c r="D23" i="1"/>
  <c r="D41" i="1"/>
  <c r="D27" i="1"/>
  <c r="D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tc={C19BB73D-BF6F-47B2-9CD6-1A7BC1BDE695}</author>
    <author>tc={5D010BF8-D133-4207-9378-B50E7683653C}</author>
  </authors>
  <commentList>
    <comment ref="C19" authorId="0" shapeId="0" xr:uid="{C19BB73D-BF6F-47B2-9CD6-1A7BC1BDE695}">
      <text>
        <t>[Threaded comment]
Your version of Excel allows you to read this threaded comment; however, any edits to it will get removed if the file is opened in a newer version of Excel. Learn more: https://go.microsoft.com/fwlink/?linkid=870924
Comment:
    Capacity has been calculated based on the P,rev formula in page 27 of the PSR.</t>
      </text>
    </comment>
    <comment ref="D23" authorId="1" shapeId="0" xr:uid="{5D010BF8-D133-4207-9378-B50E7683653C}">
      <text>
        <t>[Threaded comment]
Your version of Excel allows you to read this threaded comment; however, any edits to it will get removed if the file is opened in a newer version of Excel. Learn more: https://go.microsoft.com/fwlink/?linkid=870924
Comment:
    Text in red colour highlight coefficients that are higher than the reference unit combination.</t>
      </text>
    </comment>
  </commentList>
</comments>
</file>

<file path=xl/sharedStrings.xml><?xml version="1.0" encoding="utf-8"?>
<sst xmlns="http://schemas.openxmlformats.org/spreadsheetml/2006/main" count="36" uniqueCount="28">
  <si>
    <t>Produit</t>
  </si>
  <si>
    <t>Outdoor unit, U.E.</t>
  </si>
  <si>
    <t>EWAHH10TZSRC2</t>
  </si>
  <si>
    <t>Pdesignh = Pratedh (kWh)</t>
  </si>
  <si>
    <t>SCOP/A</t>
  </si>
  <si>
    <t>AEC (kWh) - Heating</t>
  </si>
  <si>
    <t>Pdesignc  = Pratedc (kWh)</t>
  </si>
  <si>
    <t xml:space="preserve">SEER </t>
  </si>
  <si>
    <t>AEC (kWh) - Cooling</t>
  </si>
  <si>
    <t>Mass of indoor unit</t>
  </si>
  <si>
    <t>Mass of outdoor unit</t>
  </si>
  <si>
    <t>Masse produit (UE+UI)</t>
  </si>
  <si>
    <t>Masse emballage (UE+UI)</t>
  </si>
  <si>
    <t>t heating</t>
  </si>
  <si>
    <t>t cooling</t>
  </si>
  <si>
    <t>Reference Life time (RLT)</t>
  </si>
  <si>
    <t>*To be made clear</t>
  </si>
  <si>
    <t>Energy consumed, C tot (kWh)</t>
  </si>
  <si>
    <t>Capacity</t>
  </si>
  <si>
    <t>Extrapolation coefficients at FUNCTIONAL unit level</t>
  </si>
  <si>
    <t>Manufacturing stage</t>
  </si>
  <si>
    <t>Distribution stage</t>
  </si>
  <si>
    <t>Installation stage</t>
  </si>
  <si>
    <t>Use stage</t>
  </si>
  <si>
    <t>Maintenance stage</t>
  </si>
  <si>
    <t>For the maintenance stage, the environmental impacts of the reference product are considered as identical to any other capacity from the same range, as per the PSR. Hence, a factor of 1 is given for all product combinations.</t>
  </si>
  <si>
    <t>End of life stage</t>
  </si>
  <si>
    <t>Extrapolation coefficients at DECLARED unit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</si>
</sst>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Calibri"/>
      <family val="2"/>
    </font>
    <font>
      <b/>
      <sz val="10"/>
      <color rgb="FFFFFFFF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rgb="FF44546A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9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/>
    <xf numFmtId="0" fontId="2" fillId="0" borderId="0" xfId="1" applyFont="1" applyAlignment="1">
      <alignment horizontal="left" wrapText="1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readingOrder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readingOrder="1"/>
    </xf>
    <xf numFmtId="164" fontId="1" fillId="4" borderId="1" xfId="1" applyNumberFormat="1" applyFill="1" applyBorder="1" applyAlignment="1">
      <alignment horizontal="center" vertical="center"/>
    </xf>
    <xf numFmtId="164" fontId="1" fillId="5" borderId="1" xfId="1" applyNumberFormat="1" applyFill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0" fontId="7" fillId="0" borderId="1" xfId="1" applyFont="1" applyBorder="1" applyAlignment="1">
      <alignment horizontal="left" vertical="center" readingOrder="1"/>
    </xf>
    <xf numFmtId="1" fontId="8" fillId="0" borderId="1" xfId="1" applyNumberFormat="1" applyFont="1" applyBorder="1" applyAlignment="1">
      <alignment horizontal="center" vertical="center"/>
    </xf>
    <xf numFmtId="1" fontId="8" fillId="5" borderId="1" xfId="1" applyNumberFormat="1" applyFont="1" applyFill="1" applyBorder="1" applyAlignment="1">
      <alignment horizontal="center" vertical="center"/>
    </xf>
    <xf numFmtId="0" fontId="1" fillId="6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1" fontId="9" fillId="5" borderId="1" xfId="1" applyNumberFormat="1" applyFont="1" applyFill="1" applyBorder="1" applyAlignment="1">
      <alignment horizontal="center" vertical="center"/>
    </xf>
    <xf numFmtId="0" fontId="8" fillId="0" borderId="0" xfId="1" applyFont="1"/>
    <xf numFmtId="164" fontId="9" fillId="0" borderId="1" xfId="1" applyNumberFormat="1" applyFont="1" applyBorder="1" applyAlignment="1">
      <alignment horizontal="center" vertical="center"/>
    </xf>
    <xf numFmtId="164" fontId="9" fillId="5" borderId="1" xfId="1" applyNumberFormat="1" applyFont="1" applyFill="1" applyBorder="1" applyAlignment="1">
      <alignment horizontal="center" vertical="center"/>
    </xf>
    <xf numFmtId="0" fontId="1" fillId="0" borderId="1" xfId="1" applyBorder="1"/>
    <xf numFmtId="1" fontId="9" fillId="7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 readingOrder="1"/>
    </xf>
    <xf numFmtId="2" fontId="9" fillId="0" borderId="1" xfId="1" applyNumberFormat="1" applyFont="1" applyBorder="1" applyAlignment="1">
      <alignment horizontal="center"/>
    </xf>
    <xf numFmtId="2" fontId="9" fillId="5" borderId="1" xfId="1" applyNumberFormat="1" applyFont="1" applyFill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2" fontId="1" fillId="5" borderId="1" xfId="1" applyNumberFormat="1" applyFill="1" applyBorder="1" applyAlignment="1">
      <alignment horizontal="center" vertical="center"/>
    </xf>
    <xf numFmtId="0" fontId="11" fillId="0" borderId="0" xfId="1" applyFont="1"/>
    <xf numFmtId="0" fontId="1" fillId="5" borderId="0" xfId="1" applyFill="1"/>
    <xf numFmtId="0" fontId="12" fillId="8" borderId="0" xfId="1" applyFont="1" applyFill="1"/>
    <xf numFmtId="0" fontId="1" fillId="0" borderId="0" xfId="1"/>
    <xf numFmtId="0" fontId="13" fillId="0" borderId="0" xfId="1" applyFont="1"/>
    <xf numFmtId="0" fontId="14" fillId="0" borderId="0" xfId="1" applyFont="1" applyAlignment="1">
      <alignment horizontal="left" vertical="center" readingOrder="1"/>
    </xf>
    <xf numFmtId="2" fontId="1" fillId="0" borderId="0" xfId="1" applyNumberFormat="1" applyAlignment="1">
      <alignment horizontal="center" vertical="center"/>
    </xf>
    <xf numFmtId="2" fontId="13" fillId="5" borderId="0" xfId="1" applyNumberFormat="1" applyFont="1" applyFill="1" applyAlignment="1">
      <alignment horizontal="center" vertical="center"/>
    </xf>
    <xf numFmtId="0" fontId="15" fillId="9" borderId="3" xfId="1" applyFont="1" applyFill="1" applyBorder="1" applyAlignment="1">
      <alignment vertical="center"/>
    </xf>
    <xf numFmtId="0" fontId="13" fillId="9" borderId="4" xfId="1" applyFont="1" applyFill="1" applyBorder="1"/>
    <xf numFmtId="0" fontId="9" fillId="9" borderId="5" xfId="1" applyFont="1" applyFill="1" applyBorder="1"/>
    <xf numFmtId="2" fontId="16" fillId="0" borderId="3" xfId="1" applyNumberFormat="1" applyFont="1" applyBorder="1" applyAlignment="1">
      <alignment horizontal="center" vertical="center"/>
    </xf>
    <xf numFmtId="2" fontId="16" fillId="5" borderId="3" xfId="1" applyNumberFormat="1" applyFont="1" applyFill="1" applyBorder="1" applyAlignment="1">
      <alignment horizontal="center" vertical="center"/>
    </xf>
    <xf numFmtId="0" fontId="9" fillId="6" borderId="6" xfId="1" applyFont="1" applyFill="1" applyBorder="1"/>
    <xf numFmtId="0" fontId="9" fillId="6" borderId="7" xfId="1" applyFont="1" applyFill="1" applyBorder="1"/>
    <xf numFmtId="0" fontId="9" fillId="6" borderId="8" xfId="1" applyFont="1" applyFill="1" applyBorder="1"/>
    <xf numFmtId="2" fontId="16" fillId="0" borderId="6" xfId="1" applyNumberFormat="1" applyFont="1" applyBorder="1" applyAlignment="1">
      <alignment horizontal="center" vertical="center"/>
    </xf>
    <xf numFmtId="2" fontId="16" fillId="5" borderId="6" xfId="1" applyNumberFormat="1" applyFont="1" applyFill="1" applyBorder="1" applyAlignment="1">
      <alignment horizontal="center" vertical="center"/>
    </xf>
    <xf numFmtId="0" fontId="9" fillId="9" borderId="9" xfId="1" applyFont="1" applyFill="1" applyBorder="1"/>
    <xf numFmtId="0" fontId="9" fillId="9" borderId="10" xfId="1" applyFont="1" applyFill="1" applyBorder="1"/>
    <xf numFmtId="0" fontId="9" fillId="9" borderId="11" xfId="1" applyFont="1" applyFill="1" applyBorder="1"/>
    <xf numFmtId="2" fontId="16" fillId="0" borderId="9" xfId="1" applyNumberFormat="1" applyFont="1" applyBorder="1" applyAlignment="1">
      <alignment horizontal="center" vertical="center"/>
    </xf>
    <xf numFmtId="2" fontId="16" fillId="5" borderId="9" xfId="1" applyNumberFormat="1" applyFont="1" applyFill="1" applyBorder="1" applyAlignment="1">
      <alignment horizontal="center" vertical="center"/>
    </xf>
    <xf numFmtId="0" fontId="10" fillId="6" borderId="0" xfId="1" applyFont="1" applyFill="1" applyAlignment="1">
      <alignment vertical="center"/>
    </xf>
    <xf numFmtId="0" fontId="13" fillId="6" borderId="0" xfId="1" applyFont="1" applyFill="1"/>
    <xf numFmtId="0" fontId="9" fillId="0" borderId="0" xfId="1" applyFont="1" applyAlignment="1">
      <alignment horizontal="center" vertical="center"/>
    </xf>
    <xf numFmtId="0" fontId="9" fillId="10" borderId="0" xfId="1" applyFont="1" applyFill="1" applyAlignment="1">
      <alignment horizontal="center" vertical="center"/>
    </xf>
    <xf numFmtId="2" fontId="1" fillId="0" borderId="0" xfId="1" applyNumberFormat="1"/>
    <xf numFmtId="0" fontId="16" fillId="0" borderId="0" xfId="1" applyFont="1"/>
    <xf numFmtId="0" fontId="16" fillId="10" borderId="0" xfId="1" applyFont="1" applyFill="1"/>
    <xf numFmtId="0" fontId="17" fillId="11" borderId="12" xfId="1" applyFont="1" applyFill="1" applyBorder="1" applyAlignment="1">
      <alignment vertical="center"/>
    </xf>
    <xf numFmtId="0" fontId="18" fillId="11" borderId="12" xfId="1" applyFont="1" applyFill="1" applyBorder="1" applyAlignment="1">
      <alignment horizontal="left" vertical="center" wrapText="1"/>
    </xf>
    <xf numFmtId="2" fontId="16" fillId="0" borderId="12" xfId="1" applyNumberFormat="1" applyFont="1" applyBorder="1" applyAlignment="1">
      <alignment horizontal="center" vertical="center"/>
    </xf>
    <xf numFmtId="2" fontId="16" fillId="5" borderId="12" xfId="1" applyNumberFormat="1" applyFont="1" applyFill="1" applyBorder="1" applyAlignment="1">
      <alignment horizontal="center" vertical="center"/>
    </xf>
    <xf numFmtId="0" fontId="12" fillId="8" borderId="2" xfId="1" applyFont="1" applyFill="1" applyBorder="1"/>
    <xf numFmtId="0" fontId="9" fillId="0" borderId="13" xfId="1" applyFont="1" applyBorder="1"/>
    <xf numFmtId="0" fontId="9" fillId="0" borderId="14" xfId="1" applyFont="1" applyBorder="1"/>
    <xf numFmtId="0" fontId="9" fillId="0" borderId="0" xfId="1" applyFont="1"/>
    <xf numFmtId="0" fontId="6" fillId="0" borderId="0" xfId="1" applyFont="1" applyAlignment="1">
      <alignment horizontal="left" vertical="center" readingOrder="1"/>
    </xf>
    <xf numFmtId="2" fontId="1" fillId="5" borderId="0" xfId="1" applyNumberFormat="1" applyFill="1" applyAlignment="1">
      <alignment horizontal="center" vertical="center"/>
    </xf>
    <xf numFmtId="0" fontId="15" fillId="0" borderId="3" xfId="1" applyFont="1" applyBorder="1" applyAlignment="1">
      <alignment vertical="center"/>
    </xf>
    <xf numFmtId="0" fontId="13" fillId="0" borderId="4" xfId="1" applyFont="1" applyBorder="1"/>
    <xf numFmtId="0" fontId="9" fillId="0" borderId="5" xfId="1" applyFont="1" applyBorder="1"/>
    <xf numFmtId="0" fontId="9" fillId="0" borderId="6" xfId="1" applyFont="1" applyBorder="1"/>
    <xf numFmtId="0" fontId="9" fillId="0" borderId="7" xfId="1" applyFont="1" applyBorder="1"/>
    <xf numFmtId="0" fontId="9" fillId="0" borderId="8" xfId="1" applyFont="1" applyBorder="1"/>
    <xf numFmtId="0" fontId="9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0" borderId="0" xfId="1" applyFont="1" applyAlignment="1">
      <alignment vertical="center"/>
    </xf>
    <xf numFmtId="0" fontId="9" fillId="5" borderId="0" xfId="1" applyFont="1" applyFill="1" applyAlignment="1">
      <alignment horizontal="center" vertical="center"/>
    </xf>
    <xf numFmtId="2" fontId="13" fillId="0" borderId="3" xfId="1" applyNumberFormat="1" applyFont="1" applyBorder="1" applyAlignment="1">
      <alignment horizontal="center" vertical="center"/>
    </xf>
    <xf numFmtId="2" fontId="13" fillId="5" borderId="3" xfId="1" applyNumberFormat="1" applyFont="1" applyFill="1" applyBorder="1" applyAlignment="1">
      <alignment horizontal="center" vertical="center"/>
    </xf>
    <xf numFmtId="2" fontId="13" fillId="0" borderId="6" xfId="1" applyNumberFormat="1" applyFont="1" applyBorder="1" applyAlignment="1">
      <alignment horizontal="center" vertical="center"/>
    </xf>
    <xf numFmtId="2" fontId="13" fillId="5" borderId="6" xfId="1" applyNumberFormat="1" applyFont="1" applyFill="1" applyBorder="1" applyAlignment="1">
      <alignment horizontal="center" vertical="center"/>
    </xf>
    <xf numFmtId="2" fontId="13" fillId="0" borderId="9" xfId="1" applyNumberFormat="1" applyFont="1" applyBorder="1" applyAlignment="1">
      <alignment horizontal="center" vertical="center"/>
    </xf>
    <xf numFmtId="2" fontId="13" fillId="5" borderId="9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7" fillId="0" borderId="12" xfId="1" applyFont="1" applyBorder="1" applyAlignment="1">
      <alignment vertical="center"/>
    </xf>
    <xf numFmtId="0" fontId="18" fillId="0" borderId="12" xfId="1" applyFont="1" applyBorder="1" applyAlignment="1">
      <alignment horizontal="left" vertical="center" wrapText="1"/>
    </xf>
  </cellXfs>
  <cellStyles count="2">
    <cellStyle name="Normal" xfId="0" builtinId="0"/>
    <cellStyle name="Normal 3" xfId="1" xr:uid="{40215D3D-CCEE-4E20-9B85-1C7A6E41AF7D}"/>
  </cellStyles>
  <dxfs count="5">
    <dxf>
      <fill>
        <patternFill patternType="solid">
          <bgColor theme="3" tint="0.79998168889431442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Altherma-style" pivot="0" count="2" xr9:uid="{88D47BB8-6A15-455F-A29C-95614C618494}"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22</xdr:row>
      <xdr:rowOff>45720</xdr:rowOff>
    </xdr:from>
    <xdr:ext cx="4067175" cy="447675"/>
    <xdr:pic>
      <xdr:nvPicPr>
        <xdr:cNvPr id="2" name="image7.png" title="Image">
          <a:extLst>
            <a:ext uri="{FF2B5EF4-FFF2-40B4-BE49-F238E27FC236}">
              <a16:creationId xmlns:a16="http://schemas.microsoft.com/office/drawing/2014/main" id="{4BFB0447-8E31-47D5-A6A6-D0CE30964A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1470" y="4668520"/>
          <a:ext cx="4067175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1499235</xdr:colOff>
      <xdr:row>30</xdr:row>
      <xdr:rowOff>48318</xdr:rowOff>
    </xdr:from>
    <xdr:ext cx="4067175" cy="45720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19D0D928-7134-4BA5-97CD-59C5B0DABC1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96060" y="6112568"/>
          <a:ext cx="4067175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1495425</xdr:colOff>
      <xdr:row>40</xdr:row>
      <xdr:rowOff>19050</xdr:rowOff>
    </xdr:from>
    <xdr:ext cx="4067175" cy="495300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3960EF26-0DA6-4498-8B79-5A1228EE1B49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2250" y="8372475"/>
          <a:ext cx="4067175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1481210</xdr:colOff>
      <xdr:row>34</xdr:row>
      <xdr:rowOff>7376</xdr:rowOff>
    </xdr:from>
    <xdr:ext cx="4181475" cy="561975"/>
    <xdr:pic>
      <xdr:nvPicPr>
        <xdr:cNvPr id="5" name="image8.png" title="Image">
          <a:extLst>
            <a:ext uri="{FF2B5EF4-FFF2-40B4-BE49-F238E27FC236}">
              <a16:creationId xmlns:a16="http://schemas.microsoft.com/office/drawing/2014/main" id="{047AA4EF-0A09-485E-A051-7F248D57E0CC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78035" y="6801876"/>
          <a:ext cx="418147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1495425</xdr:colOff>
      <xdr:row>26</xdr:row>
      <xdr:rowOff>9525</xdr:rowOff>
    </xdr:from>
    <xdr:ext cx="4067175" cy="447675"/>
    <xdr:pic>
      <xdr:nvPicPr>
        <xdr:cNvPr id="6" name="image7.png" title="Image">
          <a:extLst>
            <a:ext uri="{FF2B5EF4-FFF2-40B4-BE49-F238E27FC236}">
              <a16:creationId xmlns:a16="http://schemas.microsoft.com/office/drawing/2014/main" id="{43A3C513-89A8-44E4-8FDC-B0F5359A9F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2250" y="5349875"/>
          <a:ext cx="4067175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15875</xdr:colOff>
      <xdr:row>64</xdr:row>
      <xdr:rowOff>158750</xdr:rowOff>
    </xdr:from>
    <xdr:ext cx="4152900" cy="561975"/>
    <xdr:pic>
      <xdr:nvPicPr>
        <xdr:cNvPr id="7" name="image6.png" title="Image">
          <a:extLst>
            <a:ext uri="{FF2B5EF4-FFF2-40B4-BE49-F238E27FC236}">
              <a16:creationId xmlns:a16="http://schemas.microsoft.com/office/drawing/2014/main" id="{872E9563-9E7A-40B4-A974-CA452A5F5DC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06550" y="13392150"/>
          <a:ext cx="4152900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1514475</xdr:colOff>
      <xdr:row>58</xdr:row>
      <xdr:rowOff>171450</xdr:rowOff>
    </xdr:from>
    <xdr:ext cx="4152900" cy="561975"/>
    <xdr:pic>
      <xdr:nvPicPr>
        <xdr:cNvPr id="8" name="image3.png" title="Image">
          <a:extLst>
            <a:ext uri="{FF2B5EF4-FFF2-40B4-BE49-F238E27FC236}">
              <a16:creationId xmlns:a16="http://schemas.microsoft.com/office/drawing/2014/main" id="{4168071B-A10A-41D9-AE8C-9DB7326C9A3B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511300" y="11839575"/>
          <a:ext cx="4152900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1524000</xdr:colOff>
      <xdr:row>54</xdr:row>
      <xdr:rowOff>180975</xdr:rowOff>
    </xdr:from>
    <xdr:ext cx="4152900" cy="600075"/>
    <xdr:pic>
      <xdr:nvPicPr>
        <xdr:cNvPr id="9" name="image5.png" title="Image">
          <a:extLst>
            <a:ext uri="{FF2B5EF4-FFF2-40B4-BE49-F238E27FC236}">
              <a16:creationId xmlns:a16="http://schemas.microsoft.com/office/drawing/2014/main" id="{71B36969-D620-4C84-B9A8-31860908291D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524000" y="11122025"/>
          <a:ext cx="415290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1524000</xdr:colOff>
      <xdr:row>50</xdr:row>
      <xdr:rowOff>180975</xdr:rowOff>
    </xdr:from>
    <xdr:ext cx="4152900" cy="495300"/>
    <xdr:pic>
      <xdr:nvPicPr>
        <xdr:cNvPr id="10" name="image1.png" title="Image">
          <a:extLst>
            <a:ext uri="{FF2B5EF4-FFF2-40B4-BE49-F238E27FC236}">
              <a16:creationId xmlns:a16="http://schemas.microsoft.com/office/drawing/2014/main" id="{088EFFB9-30AD-4979-89FA-A77A5DE1A0EE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24000" y="10398125"/>
          <a:ext cx="415290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1514475</xdr:colOff>
      <xdr:row>47</xdr:row>
      <xdr:rowOff>38100</xdr:rowOff>
    </xdr:from>
    <xdr:ext cx="4152900" cy="495300"/>
    <xdr:pic>
      <xdr:nvPicPr>
        <xdr:cNvPr id="11" name="image1.png" title="Image">
          <a:extLst>
            <a:ext uri="{FF2B5EF4-FFF2-40B4-BE49-F238E27FC236}">
              <a16:creationId xmlns:a16="http://schemas.microsoft.com/office/drawing/2014/main" id="{89ECB010-CF1F-4D9D-A3AD-B2509DC3127F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11300" y="9715500"/>
          <a:ext cx="415290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557892</xdr:colOff>
      <xdr:row>4</xdr:row>
      <xdr:rowOff>54428</xdr:rowOff>
    </xdr:from>
    <xdr:ext cx="4505325" cy="2510166"/>
    <xdr:pic>
      <xdr:nvPicPr>
        <xdr:cNvPr id="12" name="Picture 11">
          <a:extLst>
            <a:ext uri="{FF2B5EF4-FFF2-40B4-BE49-F238E27FC236}">
              <a16:creationId xmlns:a16="http://schemas.microsoft.com/office/drawing/2014/main" id="{0B4560D7-74E9-4AD5-BC71-BE5608FB2F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51342"/>
        <a:stretch/>
      </xdr:blipFill>
      <xdr:spPr>
        <a:xfrm>
          <a:off x="9647917" y="1378403"/>
          <a:ext cx="4505325" cy="251016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PDOCL/Shared%20Documents/Documents/example%20packaging%20scenarios%20v2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erence\example%20packaging%20scen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tables"/>
      <sheetName val="recycling"/>
      <sheetName val="incineration (&gt;60% eff.)"/>
      <sheetName val="landfilling (no benefit)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tables"/>
      <sheetName val="incineration (&gt;60% eff.)"/>
      <sheetName val="recycling"/>
      <sheetName val="landfilling (no benefit)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ushik Kesavan" id="{4A3BBA36-3BE2-482B-ABC2-738D3AC51015}" userId="Kaushik Kesavan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4B6838-4A2A-44F4-9D36-1A481530BE41}" name="Table_13" displayName="Table_13" ref="C4:E19" headerRowCount="0">
  <tableColumns count="3">
    <tableColumn id="1" xr3:uid="{6782CEDD-88D0-40FF-8552-3CC6D46512B0}" name="Column1"/>
    <tableColumn id="3" xr3:uid="{DF45F77F-2935-45C6-B0F6-2A2B3D12592E}" name="Column3" dataDxfId="1"/>
    <tableColumn id="8" xr3:uid="{895E32D1-9AF4-4B6B-AE7E-ED3E14CC855E}" name="Column8" dataDxfId="0"/>
  </tableColumns>
  <tableStyleInfo name="Altherma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1-11-30T17:01:54.32" personId="{4A3BBA36-3BE2-482B-ABC2-738D3AC51015}" id="{C19BB73D-BF6F-47B2-9CD6-1A7BC1BDE695}">
    <text>Capacity has been calculated based on the P,rev formula in page 27 of the PSR.</text>
  </threadedComment>
  <threadedComment ref="D23" dT="2021-12-15T15:46:35.44" personId="{4A3BBA36-3BE2-482B-ABC2-738D3AC51015}" id="{5D010BF8-D133-4207-9378-B50E7683653C}">
    <text>Text in red colour highlight coefficients that are higher than the reference unit combination.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A180B-E058-4386-A004-2223EB334550}">
  <dimension ref="A1:K991"/>
  <sheetViews>
    <sheetView tabSelected="1" zoomScaleNormal="100" workbookViewId="0">
      <pane xSplit="3" ySplit="4" topLeftCell="J10" activePane="bottomRight" state="frozen"/>
      <selection pane="topRight" activeCell="D1" sqref="D1"/>
      <selection pane="bottomLeft" activeCell="A6" sqref="A6"/>
      <selection pane="bottomRight" activeCell="J26" sqref="J26"/>
    </sheetView>
  </sheetViews>
  <sheetFormatPr defaultColWidth="14.453125" defaultRowHeight="15" customHeight="1" x14ac:dyDescent="0.3"/>
  <cols>
    <col min="1" max="1" width="22.81640625" style="1" customWidth="1"/>
    <col min="2" max="2" width="8.54296875" style="1" customWidth="1"/>
    <col min="3" max="3" width="54" style="1" customWidth="1"/>
    <col min="4" max="4" width="22.1796875" style="1" customWidth="1"/>
    <col min="5" max="5" width="22.453125" style="1" customWidth="1"/>
    <col min="6" max="14" width="8.54296875" style="1" customWidth="1"/>
    <col min="15" max="16384" width="14.453125" style="1"/>
  </cols>
  <sheetData>
    <row r="1" spans="1:5" ht="52.5" customHeight="1" x14ac:dyDescent="0.45">
      <c r="B1" s="2"/>
      <c r="C1" s="2"/>
      <c r="D1" s="2"/>
    </row>
    <row r="2" spans="1:5" ht="14.25" customHeight="1" x14ac:dyDescent="0.3"/>
    <row r="3" spans="1:5" ht="14.25" customHeight="1" x14ac:dyDescent="0.3">
      <c r="C3" s="3" t="s">
        <v>0</v>
      </c>
      <c r="D3" s="4"/>
      <c r="E3" s="5"/>
    </row>
    <row r="4" spans="1:5" ht="23.15" customHeight="1" x14ac:dyDescent="0.3">
      <c r="C4" s="6" t="s">
        <v>1</v>
      </c>
      <c r="D4" s="7" t="s">
        <v>2</v>
      </c>
      <c r="E4" s="7" t="s">
        <v>2</v>
      </c>
    </row>
    <row r="5" spans="1:5" ht="14.25" customHeight="1" x14ac:dyDescent="0.3">
      <c r="C5" s="8" t="s">
        <v>3</v>
      </c>
      <c r="D5" s="9"/>
      <c r="E5" s="10"/>
    </row>
    <row r="6" spans="1:5" ht="14.25" customHeight="1" x14ac:dyDescent="0.3">
      <c r="C6" s="8" t="s">
        <v>4</v>
      </c>
      <c r="D6" s="11"/>
      <c r="E6" s="10"/>
    </row>
    <row r="7" spans="1:5" ht="14.25" customHeight="1" x14ac:dyDescent="0.3">
      <c r="C7" s="12" t="s">
        <v>5</v>
      </c>
      <c r="D7" s="13"/>
      <c r="E7" s="14"/>
    </row>
    <row r="8" spans="1:5" ht="14.25" customHeight="1" x14ac:dyDescent="0.3">
      <c r="C8" s="8" t="s">
        <v>6</v>
      </c>
      <c r="D8" s="11">
        <v>1034</v>
      </c>
      <c r="E8" s="10">
        <v>1034</v>
      </c>
    </row>
    <row r="9" spans="1:5" ht="14.25" customHeight="1" x14ac:dyDescent="0.3">
      <c r="C9" s="8" t="s">
        <v>7</v>
      </c>
      <c r="D9" s="11">
        <v>5.26</v>
      </c>
      <c r="E9" s="10">
        <v>5.26</v>
      </c>
    </row>
    <row r="10" spans="1:5" ht="14.25" customHeight="1" x14ac:dyDescent="0.3">
      <c r="C10" s="12" t="s">
        <v>8</v>
      </c>
      <c r="D10" s="13">
        <v>0</v>
      </c>
      <c r="E10" s="14">
        <v>0</v>
      </c>
    </row>
    <row r="11" spans="1:5" ht="14.25" customHeight="1" x14ac:dyDescent="0.3">
      <c r="C11" s="8" t="s">
        <v>9</v>
      </c>
      <c r="D11" s="11"/>
      <c r="E11" s="10"/>
    </row>
    <row r="12" spans="1:5" ht="14.25" customHeight="1" x14ac:dyDescent="0.3">
      <c r="C12" s="8" t="s">
        <v>10</v>
      </c>
      <c r="D12" s="15">
        <v>8674</v>
      </c>
      <c r="E12" s="16">
        <v>8674</v>
      </c>
    </row>
    <row r="13" spans="1:5" ht="14.25" customHeight="1" x14ac:dyDescent="0.3">
      <c r="C13" s="8" t="s">
        <v>11</v>
      </c>
      <c r="D13" s="17">
        <f t="shared" ref="D13" si="0">SUM(D11:D12)</f>
        <v>8674</v>
      </c>
      <c r="E13" s="18">
        <v>8674</v>
      </c>
    </row>
    <row r="14" spans="1:5" ht="14.25" customHeight="1" x14ac:dyDescent="0.3">
      <c r="A14" s="19"/>
      <c r="C14" s="6" t="s">
        <v>12</v>
      </c>
      <c r="D14" s="20">
        <v>26</v>
      </c>
      <c r="E14" s="21">
        <v>26</v>
      </c>
    </row>
    <row r="15" spans="1:5" ht="14.25" customHeight="1" x14ac:dyDescent="0.3">
      <c r="C15" s="8" t="s">
        <v>13</v>
      </c>
      <c r="D15" s="17"/>
      <c r="E15" s="18"/>
    </row>
    <row r="16" spans="1:5" ht="14.25" customHeight="1" x14ac:dyDescent="0.3">
      <c r="A16" s="19"/>
      <c r="C16" s="6" t="s">
        <v>14</v>
      </c>
      <c r="D16" s="17">
        <v>600</v>
      </c>
      <c r="E16" s="18">
        <v>600</v>
      </c>
    </row>
    <row r="17" spans="1:11" ht="14.25" customHeight="1" x14ac:dyDescent="0.3">
      <c r="C17" s="22" t="s">
        <v>15</v>
      </c>
      <c r="D17" s="23">
        <v>22</v>
      </c>
      <c r="E17" s="23">
        <v>22</v>
      </c>
    </row>
    <row r="18" spans="1:11" ht="14.25" customHeight="1" x14ac:dyDescent="0.3">
      <c r="A18" s="19" t="s">
        <v>16</v>
      </c>
      <c r="C18" s="24" t="s">
        <v>17</v>
      </c>
      <c r="D18" s="25">
        <f xml:space="preserve"> ((D8/D9)*D16) *D17</f>
        <v>2594828.8973384034</v>
      </c>
      <c r="E18" s="26">
        <v>2594828.8973384034</v>
      </c>
    </row>
    <row r="19" spans="1:11" ht="14.25" customHeight="1" x14ac:dyDescent="0.3">
      <c r="C19" s="8" t="s">
        <v>18</v>
      </c>
      <c r="D19" s="27">
        <f>(D15*D5+D16*D8)/(D15+D16)</f>
        <v>1034</v>
      </c>
      <c r="E19" s="28">
        <v>1034</v>
      </c>
    </row>
    <row r="20" spans="1:11" ht="14.25" customHeight="1" x14ac:dyDescent="0.35">
      <c r="A20" s="29"/>
      <c r="E20" s="30"/>
    </row>
    <row r="21" spans="1:11" ht="17.5" customHeight="1" x14ac:dyDescent="0.45">
      <c r="A21" s="31" t="s">
        <v>19</v>
      </c>
      <c r="B21" s="32"/>
      <c r="C21" s="32"/>
      <c r="E21" s="30"/>
    </row>
    <row r="22" spans="1:11" ht="14.25" customHeight="1" x14ac:dyDescent="0.35">
      <c r="A22" s="33"/>
      <c r="C22" s="34"/>
      <c r="D22" s="35"/>
      <c r="E22" s="36"/>
    </row>
    <row r="23" spans="1:11" ht="14.25" customHeight="1" x14ac:dyDescent="0.3">
      <c r="A23" s="37" t="s">
        <v>20</v>
      </c>
      <c r="B23" s="38"/>
      <c r="C23" s="39"/>
      <c r="D23" s="40">
        <f>((D13+D14)/($E$13+$E$14))*($E$19/D19)</f>
        <v>1</v>
      </c>
      <c r="E23" s="41">
        <f>((E13+E14)/($E$13+$E$14))*($E$19/E19)</f>
        <v>1</v>
      </c>
    </row>
    <row r="24" spans="1:11" ht="14.25" customHeight="1" x14ac:dyDescent="0.3">
      <c r="A24" s="42"/>
      <c r="B24" s="43"/>
      <c r="C24" s="44"/>
      <c r="D24" s="45"/>
      <c r="E24" s="46"/>
    </row>
    <row r="25" spans="1:11" ht="14.25" customHeight="1" x14ac:dyDescent="0.3">
      <c r="A25" s="47"/>
      <c r="B25" s="48"/>
      <c r="C25" s="49"/>
      <c r="D25" s="50"/>
      <c r="E25" s="51"/>
    </row>
    <row r="26" spans="1:11" ht="14.25" customHeight="1" x14ac:dyDescent="0.35">
      <c r="A26" s="52"/>
      <c r="B26" s="53"/>
      <c r="C26" s="53"/>
      <c r="D26" s="54"/>
      <c r="E26" s="55"/>
    </row>
    <row r="27" spans="1:11" ht="14.25" customHeight="1" x14ac:dyDescent="0.3">
      <c r="A27" s="37" t="s">
        <v>21</v>
      </c>
      <c r="B27" s="38"/>
      <c r="C27" s="39"/>
      <c r="D27" s="40">
        <f>((D13+D14)/($E$13+$E$14))*($E$19/D19)</f>
        <v>1</v>
      </c>
      <c r="E27" s="41">
        <f>((E13+E14)/($E$13+$E$14))*($E$19/E19)</f>
        <v>1</v>
      </c>
    </row>
    <row r="28" spans="1:11" ht="14.25" customHeight="1" x14ac:dyDescent="0.3">
      <c r="A28" s="42"/>
      <c r="B28" s="43"/>
      <c r="C28" s="44"/>
      <c r="D28" s="45"/>
      <c r="E28" s="46"/>
    </row>
    <row r="29" spans="1:11" ht="14.25" customHeight="1" x14ac:dyDescent="0.3">
      <c r="A29" s="47"/>
      <c r="B29" s="48"/>
      <c r="C29" s="49"/>
      <c r="D29" s="50"/>
      <c r="E29" s="51"/>
    </row>
    <row r="30" spans="1:11" ht="14.25" customHeight="1" x14ac:dyDescent="0.35">
      <c r="A30" s="52"/>
      <c r="B30" s="53"/>
      <c r="C30" s="53"/>
      <c r="D30" s="54"/>
      <c r="E30" s="55"/>
    </row>
    <row r="31" spans="1:11" ht="14.25" customHeight="1" x14ac:dyDescent="0.3">
      <c r="A31" s="37" t="s">
        <v>22</v>
      </c>
      <c r="B31" s="38"/>
      <c r="C31" s="39"/>
      <c r="D31" s="40">
        <f>((D14)/($E$14))*($E$19/D19)</f>
        <v>1</v>
      </c>
      <c r="E31" s="41">
        <f>((E14)/($E$14))*($E$19/E19)</f>
        <v>1</v>
      </c>
      <c r="I31" s="56"/>
    </row>
    <row r="32" spans="1:11" ht="14.25" customHeight="1" x14ac:dyDescent="0.3">
      <c r="A32" s="42"/>
      <c r="B32" s="43"/>
      <c r="C32" s="44"/>
      <c r="D32" s="45"/>
      <c r="E32" s="46"/>
      <c r="I32" s="56"/>
      <c r="J32" s="56"/>
      <c r="K32" s="56"/>
    </row>
    <row r="33" spans="1:11" ht="14.25" customHeight="1" x14ac:dyDescent="0.3">
      <c r="A33" s="47"/>
      <c r="B33" s="48"/>
      <c r="C33" s="49"/>
      <c r="D33" s="50"/>
      <c r="E33" s="51"/>
      <c r="I33" s="56"/>
      <c r="J33" s="56"/>
      <c r="K33" s="56"/>
    </row>
    <row r="34" spans="1:11" ht="14.25" customHeight="1" x14ac:dyDescent="0.35">
      <c r="A34" s="52"/>
      <c r="B34" s="53"/>
      <c r="C34" s="53"/>
      <c r="D34" s="54"/>
      <c r="E34" s="55"/>
      <c r="I34" s="56"/>
      <c r="J34" s="56"/>
      <c r="K34" s="56"/>
    </row>
    <row r="35" spans="1:11" ht="14.25" customHeight="1" x14ac:dyDescent="0.3">
      <c r="A35" s="37" t="s">
        <v>23</v>
      </c>
      <c r="B35" s="38"/>
      <c r="C35" s="39"/>
      <c r="D35" s="40">
        <f>(D18/$E$18) * ($E$19/D19)</f>
        <v>1</v>
      </c>
      <c r="E35" s="41">
        <f>(E18/$E$18) * ($E$19/E19)</f>
        <v>1</v>
      </c>
      <c r="I35" s="56"/>
      <c r="J35" s="56"/>
      <c r="K35" s="56"/>
    </row>
    <row r="36" spans="1:11" ht="14.25" customHeight="1" x14ac:dyDescent="0.3">
      <c r="A36" s="42"/>
      <c r="B36" s="43"/>
      <c r="C36" s="44"/>
      <c r="D36" s="45"/>
      <c r="E36" s="46"/>
      <c r="I36" s="56"/>
      <c r="J36" s="56"/>
      <c r="K36" s="56"/>
    </row>
    <row r="37" spans="1:11" ht="14.25" customHeight="1" x14ac:dyDescent="0.3">
      <c r="A37" s="47"/>
      <c r="B37" s="48"/>
      <c r="C37" s="49"/>
      <c r="D37" s="50"/>
      <c r="E37" s="51"/>
      <c r="I37" s="56"/>
      <c r="J37" s="56"/>
      <c r="K37" s="56"/>
    </row>
    <row r="38" spans="1:11" ht="14.25" customHeight="1" x14ac:dyDescent="0.35">
      <c r="A38" s="52"/>
      <c r="B38" s="53"/>
      <c r="C38" s="53"/>
      <c r="D38" s="57"/>
      <c r="E38" s="58"/>
      <c r="I38" s="56"/>
      <c r="J38" s="56"/>
      <c r="K38" s="56"/>
    </row>
    <row r="39" spans="1:11" ht="51.65" customHeight="1" x14ac:dyDescent="0.3">
      <c r="A39" s="59" t="s">
        <v>24</v>
      </c>
      <c r="B39" s="60" t="s">
        <v>25</v>
      </c>
      <c r="C39" s="60"/>
      <c r="D39" s="61">
        <v>1</v>
      </c>
      <c r="E39" s="62">
        <v>1</v>
      </c>
      <c r="I39" s="56"/>
      <c r="J39" s="56"/>
      <c r="K39" s="56"/>
    </row>
    <row r="40" spans="1:11" ht="14.25" customHeight="1" x14ac:dyDescent="0.35">
      <c r="A40" s="52"/>
      <c r="B40" s="53"/>
      <c r="C40" s="53"/>
      <c r="D40" s="57"/>
      <c r="E40" s="58"/>
      <c r="I40" s="56"/>
      <c r="J40" s="56"/>
      <c r="K40" s="56"/>
    </row>
    <row r="41" spans="1:11" ht="14.25" customHeight="1" x14ac:dyDescent="0.3">
      <c r="A41" s="37" t="s">
        <v>26</v>
      </c>
      <c r="B41" s="38"/>
      <c r="C41" s="39"/>
      <c r="D41" s="40">
        <f>((D13)/($E$13))*($E$19/D19)</f>
        <v>1</v>
      </c>
      <c r="E41" s="41">
        <f>((E13)/($E$13))*($E$19/E19)</f>
        <v>1</v>
      </c>
    </row>
    <row r="42" spans="1:11" ht="14.25" customHeight="1" x14ac:dyDescent="0.3">
      <c r="A42" s="42"/>
      <c r="B42" s="43"/>
      <c r="C42" s="44"/>
      <c r="D42" s="45"/>
      <c r="E42" s="46"/>
    </row>
    <row r="43" spans="1:11" ht="14.25" customHeight="1" x14ac:dyDescent="0.3">
      <c r="A43" s="47"/>
      <c r="B43" s="48"/>
      <c r="C43" s="49"/>
      <c r="D43" s="50"/>
      <c r="E43" s="51"/>
    </row>
    <row r="44" spans="1:11" ht="14.25" customHeight="1" x14ac:dyDescent="0.3">
      <c r="E44" s="30"/>
    </row>
    <row r="45" spans="1:11" ht="14.25" customHeight="1" x14ac:dyDescent="0.3">
      <c r="E45" s="30"/>
    </row>
    <row r="46" spans="1:11" ht="18.649999999999999" customHeight="1" x14ac:dyDescent="0.45">
      <c r="A46" s="63" t="s">
        <v>27</v>
      </c>
      <c r="B46" s="64"/>
      <c r="C46" s="65"/>
      <c r="E46" s="30"/>
    </row>
    <row r="47" spans="1:11" ht="14.25" customHeight="1" x14ac:dyDescent="0.3">
      <c r="A47" s="66"/>
      <c r="C47" s="67"/>
      <c r="D47" s="35"/>
      <c r="E47" s="68"/>
    </row>
    <row r="48" spans="1:11" ht="14.25" customHeight="1" x14ac:dyDescent="0.3">
      <c r="A48" s="69" t="s">
        <v>20</v>
      </c>
      <c r="B48" s="70"/>
      <c r="C48" s="71"/>
      <c r="D48" s="40">
        <f>((D13+D14)/($E$13+$E$14))</f>
        <v>1</v>
      </c>
      <c r="E48" s="41">
        <f>((E13+E14)/($E$13+$E$14))</f>
        <v>1</v>
      </c>
    </row>
    <row r="49" spans="1:8" ht="14.25" customHeight="1" x14ac:dyDescent="0.3">
      <c r="A49" s="72"/>
      <c r="B49" s="73"/>
      <c r="C49" s="74"/>
      <c r="D49" s="45"/>
      <c r="E49" s="46"/>
    </row>
    <row r="50" spans="1:8" ht="14.25" customHeight="1" x14ac:dyDescent="0.3">
      <c r="A50" s="75"/>
      <c r="B50" s="76"/>
      <c r="C50" s="77"/>
      <c r="D50" s="50"/>
      <c r="E50" s="51"/>
    </row>
    <row r="51" spans="1:8" ht="14.25" customHeight="1" x14ac:dyDescent="0.3">
      <c r="A51" s="78"/>
      <c r="D51" s="54"/>
      <c r="E51" s="79"/>
      <c r="H51" s="56"/>
    </row>
    <row r="52" spans="1:8" ht="14.25" customHeight="1" x14ac:dyDescent="0.3">
      <c r="A52" s="69" t="s">
        <v>21</v>
      </c>
      <c r="B52" s="70"/>
      <c r="C52" s="71"/>
      <c r="D52" s="80">
        <f>((D13+D14)/($E$13+$E$14))</f>
        <v>1</v>
      </c>
      <c r="E52" s="81">
        <f>((E13+E14)/($E$13+$E$14))</f>
        <v>1</v>
      </c>
      <c r="H52" s="56"/>
    </row>
    <row r="53" spans="1:8" ht="14.25" customHeight="1" x14ac:dyDescent="0.3">
      <c r="A53" s="72"/>
      <c r="B53" s="73"/>
      <c r="C53" s="74"/>
      <c r="D53" s="82"/>
      <c r="E53" s="83"/>
      <c r="H53" s="56"/>
    </row>
    <row r="54" spans="1:8" ht="14.25" customHeight="1" x14ac:dyDescent="0.3">
      <c r="A54" s="75"/>
      <c r="B54" s="76"/>
      <c r="C54" s="77"/>
      <c r="D54" s="84"/>
      <c r="E54" s="85"/>
      <c r="H54" s="56"/>
    </row>
    <row r="55" spans="1:8" ht="14.25" customHeight="1" x14ac:dyDescent="0.3">
      <c r="A55" s="78"/>
      <c r="D55" s="54"/>
      <c r="E55" s="79"/>
      <c r="H55" s="56"/>
    </row>
    <row r="56" spans="1:8" ht="14.25" customHeight="1" x14ac:dyDescent="0.3">
      <c r="A56" s="69" t="s">
        <v>22</v>
      </c>
      <c r="B56" s="70"/>
      <c r="C56" s="71"/>
      <c r="D56" s="80">
        <f>((D14)/($D$14))</f>
        <v>1</v>
      </c>
      <c r="E56" s="81">
        <f>((E14)/($E$14))</f>
        <v>1</v>
      </c>
      <c r="H56" s="56"/>
    </row>
    <row r="57" spans="1:8" ht="14.25" customHeight="1" x14ac:dyDescent="0.3">
      <c r="A57" s="72"/>
      <c r="B57" s="73"/>
      <c r="C57" s="74"/>
      <c r="D57" s="82"/>
      <c r="E57" s="83"/>
      <c r="H57" s="56"/>
    </row>
    <row r="58" spans="1:8" ht="14.25" customHeight="1" x14ac:dyDescent="0.3">
      <c r="A58" s="75"/>
      <c r="B58" s="76"/>
      <c r="C58" s="77"/>
      <c r="D58" s="84"/>
      <c r="E58" s="85"/>
      <c r="H58" s="56"/>
    </row>
    <row r="59" spans="1:8" ht="14.25" customHeight="1" x14ac:dyDescent="0.3">
      <c r="A59" s="78"/>
      <c r="D59" s="54"/>
      <c r="E59" s="79"/>
      <c r="H59" s="56"/>
    </row>
    <row r="60" spans="1:8" ht="14.25" customHeight="1" x14ac:dyDescent="0.3">
      <c r="A60" s="69" t="s">
        <v>23</v>
      </c>
      <c r="B60" s="70"/>
      <c r="C60" s="71"/>
      <c r="D60" s="80">
        <f>(D18/$E$18)</f>
        <v>1</v>
      </c>
      <c r="E60" s="81">
        <f>(E18/$E$18)</f>
        <v>1</v>
      </c>
    </row>
    <row r="61" spans="1:8" ht="14.25" customHeight="1" x14ac:dyDescent="0.3">
      <c r="A61" s="72"/>
      <c r="B61" s="73"/>
      <c r="C61" s="74"/>
      <c r="D61" s="82"/>
      <c r="E61" s="83"/>
    </row>
    <row r="62" spans="1:8" ht="14.25" customHeight="1" x14ac:dyDescent="0.3">
      <c r="A62" s="75"/>
      <c r="B62" s="76"/>
      <c r="C62" s="77"/>
      <c r="D62" s="84"/>
      <c r="E62" s="85"/>
    </row>
    <row r="63" spans="1:8" ht="14.25" customHeight="1" x14ac:dyDescent="0.3">
      <c r="A63" s="86"/>
      <c r="E63" s="30"/>
    </row>
    <row r="64" spans="1:8" ht="51.65" customHeight="1" x14ac:dyDescent="0.3">
      <c r="A64" s="87" t="s">
        <v>24</v>
      </c>
      <c r="B64" s="88" t="s">
        <v>25</v>
      </c>
      <c r="C64" s="88"/>
      <c r="D64" s="61">
        <v>1</v>
      </c>
      <c r="E64" s="62">
        <v>1</v>
      </c>
    </row>
    <row r="65" spans="1:5" ht="14.25" customHeight="1" x14ac:dyDescent="0.35">
      <c r="A65" s="52"/>
      <c r="B65" s="53"/>
      <c r="C65" s="53"/>
      <c r="D65" s="57"/>
      <c r="E65" s="58"/>
    </row>
    <row r="66" spans="1:5" ht="14.25" customHeight="1" x14ac:dyDescent="0.3">
      <c r="A66" s="69" t="s">
        <v>26</v>
      </c>
      <c r="B66" s="70"/>
      <c r="C66" s="71"/>
      <c r="D66" s="80">
        <f>((D13)/($E$13))</f>
        <v>1</v>
      </c>
      <c r="E66" s="81">
        <f>((E13)/($E$13))</f>
        <v>1</v>
      </c>
    </row>
    <row r="67" spans="1:5" ht="14.25" customHeight="1" x14ac:dyDescent="0.3">
      <c r="A67" s="72"/>
      <c r="B67" s="73"/>
      <c r="C67" s="74"/>
      <c r="D67" s="82"/>
      <c r="E67" s="83"/>
    </row>
    <row r="68" spans="1:5" ht="30.75" customHeight="1" x14ac:dyDescent="0.3">
      <c r="A68" s="75"/>
      <c r="B68" s="76"/>
      <c r="C68" s="77"/>
      <c r="D68" s="84"/>
      <c r="E68" s="85"/>
    </row>
    <row r="69" spans="1:5" ht="14.25" customHeight="1" x14ac:dyDescent="0.3"/>
    <row r="70" spans="1:5" ht="14.25" customHeight="1" x14ac:dyDescent="0.3"/>
    <row r="71" spans="1:5" ht="14.25" customHeight="1" x14ac:dyDescent="0.3"/>
    <row r="72" spans="1:5" ht="14.25" customHeight="1" x14ac:dyDescent="0.3"/>
    <row r="73" spans="1:5" ht="14.25" customHeight="1" x14ac:dyDescent="0.3"/>
    <row r="74" spans="1:5" ht="14.25" customHeight="1" x14ac:dyDescent="0.3"/>
    <row r="75" spans="1:5" ht="14.25" customHeight="1" x14ac:dyDescent="0.3"/>
    <row r="76" spans="1:5" ht="14.25" customHeight="1" x14ac:dyDescent="0.3"/>
    <row r="77" spans="1:5" ht="14.25" customHeight="1" x14ac:dyDescent="0.3"/>
    <row r="78" spans="1:5" ht="14.25" customHeight="1" x14ac:dyDescent="0.3"/>
    <row r="79" spans="1:5" ht="14.25" customHeight="1" x14ac:dyDescent="0.3"/>
    <row r="80" spans="1:5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</sheetData>
  <mergeCells count="45">
    <mergeCell ref="B64:C64"/>
    <mergeCell ref="A66:A68"/>
    <mergeCell ref="B66:C68"/>
    <mergeCell ref="D66:D68"/>
    <mergeCell ref="E66:E68"/>
    <mergeCell ref="A56:A58"/>
    <mergeCell ref="B56:C58"/>
    <mergeCell ref="D56:D58"/>
    <mergeCell ref="E56:E58"/>
    <mergeCell ref="A60:A62"/>
    <mergeCell ref="B60:C62"/>
    <mergeCell ref="D60:D62"/>
    <mergeCell ref="E60:E62"/>
    <mergeCell ref="A46:C46"/>
    <mergeCell ref="A48:A50"/>
    <mergeCell ref="B48:C50"/>
    <mergeCell ref="D48:D50"/>
    <mergeCell ref="E48:E50"/>
    <mergeCell ref="A52:A54"/>
    <mergeCell ref="B52:C54"/>
    <mergeCell ref="D52:D54"/>
    <mergeCell ref="E52:E54"/>
    <mergeCell ref="A35:A37"/>
    <mergeCell ref="B35:C37"/>
    <mergeCell ref="D35:D37"/>
    <mergeCell ref="E35:E37"/>
    <mergeCell ref="B39:C39"/>
    <mergeCell ref="A41:A43"/>
    <mergeCell ref="B41:C43"/>
    <mergeCell ref="D41:D43"/>
    <mergeCell ref="E41:E43"/>
    <mergeCell ref="A27:A29"/>
    <mergeCell ref="B27:C29"/>
    <mergeCell ref="D27:D29"/>
    <mergeCell ref="E27:E29"/>
    <mergeCell ref="A31:A33"/>
    <mergeCell ref="B31:C33"/>
    <mergeCell ref="D31:D33"/>
    <mergeCell ref="E31:E33"/>
    <mergeCell ref="B1:D1"/>
    <mergeCell ref="A21:C21"/>
    <mergeCell ref="A23:A25"/>
    <mergeCell ref="B23:C25"/>
    <mergeCell ref="D23:D25"/>
    <mergeCell ref="E23:E25"/>
  </mergeCells>
  <conditionalFormatting sqref="D23:E43 D64:E65">
    <cfRule type="cellIs" dxfId="2" priority="1" operator="greaterThan">
      <formula>1</formula>
    </cfRule>
  </conditionalFormatting>
  <pageMargins left="0.7" right="0.7" top="0.75" bottom="0.75" header="0" footer="0"/>
  <pageSetup paperSize="9" orientation="portrait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2C30F70A5916419A64EE87E5D1A745" ma:contentTypeVersion="15" ma:contentTypeDescription="Create a new document." ma:contentTypeScope="" ma:versionID="0fff1264cb1ff40dd75cb26b62838ea5">
  <xsd:schema xmlns:xsd="http://www.w3.org/2001/XMLSchema" xmlns:xs="http://www.w3.org/2001/XMLSchema" xmlns:p="http://schemas.microsoft.com/office/2006/metadata/properties" xmlns:ns2="1797c6c4-b719-47f4-aacb-d36cd6639beb" xmlns:ns3="e40c6be5-ca58-4cc4-ba7c-cea259346f15" targetNamespace="http://schemas.microsoft.com/office/2006/metadata/properties" ma:root="true" ma:fieldsID="486877f50a0a4fd6659056b7786bc03d" ns2:_="" ns3:_="">
    <xsd:import namespace="1797c6c4-b719-47f4-aacb-d36cd6639beb"/>
    <xsd:import namespace="e40c6be5-ca58-4cc4-ba7c-cea259346f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7c6c4-b719-47f4-aacb-d36cd6639b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2900a2-fb1d-4e6d-9b79-7853867c9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c6be5-ca58-4cc4-ba7c-cea259346f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948ab3b-c9b0-4ebf-acdc-2739fbcfa033}" ma:internalName="TaxCatchAll" ma:showField="CatchAllData" ma:web="e40c6be5-ca58-4cc4-ba7c-cea259346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0c6be5-ca58-4cc4-ba7c-cea259346f15" xsi:nil="true"/>
    <_Flow_SignoffStatus xmlns="1797c6c4-b719-47f4-aacb-d36cd6639beb" xsi:nil="true"/>
    <lcf76f155ced4ddcb4097134ff3c332f xmlns="1797c6c4-b719-47f4-aacb-d36cd6639b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94A96A-C6CE-4DC7-A69B-10864058B212}"/>
</file>

<file path=customXml/itemProps2.xml><?xml version="1.0" encoding="utf-8"?>
<ds:datastoreItem xmlns:ds="http://schemas.openxmlformats.org/officeDocument/2006/customXml" ds:itemID="{E2FA1479-39C5-4FD8-ABFE-E666764881BE}"/>
</file>

<file path=customXml/itemProps3.xml><?xml version="1.0" encoding="utf-8"?>
<ds:datastoreItem xmlns:ds="http://schemas.openxmlformats.org/officeDocument/2006/customXml" ds:itemID="{CBF19ACD-A631-45F2-AADB-F0DB00A0439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Extrapolation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 Gupta</dc:creator>
  <cp:lastModifiedBy>Antara Sen Gupta</cp:lastModifiedBy>
  <dcterms:created xsi:type="dcterms:W3CDTF">2023-03-02T16:17:12Z</dcterms:created>
  <dcterms:modified xsi:type="dcterms:W3CDTF">2023-03-02T16:17:29Z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0x010100702C30F70A5916419A64EE87E5D1A745</vt:lpwstr>
  </property>
</Properties>
</file>