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dvance365.sharepoint.com/sites/10000180/productrelatedenvironmentalprotection/Lifecycle Assessment/07_EPD documents (unverified)/G1_09_FL PFM SYM S T/Verification Documents/"/>
    </mc:Choice>
  </mc:AlternateContent>
  <xr:revisionPtr revIDLastSave="3" documentId="8_{200AB512-B0EC-4C04-A578-5684EDB7DDF1}" xr6:coauthVersionLast="47" xr6:coauthVersionMax="47" xr10:uidLastSave="{141FBF9A-0ECA-4DFB-997A-BCD3860E5E6E}"/>
  <bookViews>
    <workbookView xWindow="-108" yWindow="-108" windowWidth="23256" windowHeight="12576" xr2:uid="{18B60B0C-8B9C-43C6-A3FD-2932C3592E75}"/>
  </bookViews>
  <sheets>
    <sheet name="EP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" i="1" l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<sst xmlns="http://schemas.openxmlformats.org/spreadsheetml/2006/main" count="91" uniqueCount="57">
  <si>
    <t>Product name</t>
  </si>
  <si>
    <t>Useful output flux [lm]</t>
  </si>
  <si>
    <t>Lenght [mm]</t>
  </si>
  <si>
    <t>Width [mm]</t>
  </si>
  <si>
    <t>Height [mm]</t>
  </si>
  <si>
    <t>Power [W]</t>
  </si>
  <si>
    <t>Sensor [Y/N]</t>
  </si>
  <si>
    <t>Energy Saving coefficient</t>
  </si>
  <si>
    <t>FU</t>
  </si>
  <si>
    <t>Production of the Packaging</t>
  </si>
  <si>
    <t>Production of luminaire structure</t>
  </si>
  <si>
    <t>Production of the Control Gear</t>
  </si>
  <si>
    <t>Production of the Light Source</t>
  </si>
  <si>
    <t>Production of the LMF / LCS</t>
  </si>
  <si>
    <t>MANUFACTURING STAGE</t>
  </si>
  <si>
    <t>DISTRIBUTION STAGE</t>
  </si>
  <si>
    <t>INSTALLATION STAGE</t>
  </si>
  <si>
    <t>USE STAGE</t>
  </si>
  <si>
    <t>EoL STAGE</t>
  </si>
  <si>
    <t>FL PFM 10 W 3000 K SYM 100 BK</t>
  </si>
  <si>
    <t>N</t>
  </si>
  <si>
    <t>FL PFM 10 W 3000 K SYM 100 S BK</t>
  </si>
  <si>
    <t>Y</t>
  </si>
  <si>
    <t>FL PFM 10 W 3000 K SYM 100 S WT</t>
  </si>
  <si>
    <t>FL PFM 10 W 3000 K SYM 100 WT</t>
  </si>
  <si>
    <t>FL PFM 10 W 4000 K SYM 100 BK</t>
  </si>
  <si>
    <t>FL PFM 10 W 4000 K SYM 100 S BK</t>
  </si>
  <si>
    <t>FL PFM 10 W 4000 K SYM 100 S WT</t>
  </si>
  <si>
    <t>FL PFM 10 W 4000 K SYM 100 WT</t>
  </si>
  <si>
    <t>FL PFM 10 W 6500 K SYM 100 BK</t>
  </si>
  <si>
    <t>FL PFM 10 W 6500 K SYM 100 WT</t>
  </si>
  <si>
    <t>FL PFM 20 W 3000 K SYM 100 BK</t>
  </si>
  <si>
    <t>FL PFM 20 W 3000 K SYM 100 S BK</t>
  </si>
  <si>
    <t>FL PFM 20 W 3000 K SYM 100 S WT</t>
  </si>
  <si>
    <t>FL PFM 20 W 3000 K SYM 100 WT</t>
  </si>
  <si>
    <t>FL PFM 20 W 4000 K SYM 100 BK</t>
  </si>
  <si>
    <t>FL PFM 20 W 4000 K SYM 100 S BK</t>
  </si>
  <si>
    <t>FL PFM 20 W 4000 K SYM 100 S WT</t>
  </si>
  <si>
    <t>FL PFM 20 W 4000 K SYM 100 WT</t>
  </si>
  <si>
    <t>FL PFM 20 W 6500 K SYM 100 BK</t>
  </si>
  <si>
    <t>FL PFM 20 W 6500 K SYM 100 WT</t>
  </si>
  <si>
    <t>FL PFM 30 W 3000 K SYM 100 BK</t>
  </si>
  <si>
    <t>FL PFM 30 W 3000 K SYM 100 WT</t>
  </si>
  <si>
    <t>FL PFM 30 W 4000 K SYM 100 BK</t>
  </si>
  <si>
    <t>FL PFM 30 W 4000 K SYM 100 WT</t>
  </si>
  <si>
    <t>FL PFM 30 W 6500 K SYM 100 BK</t>
  </si>
  <si>
    <t>FL PFM 30 W 6500 K SYM 100 WT</t>
  </si>
  <si>
    <t>FL PFM 50 W 3000 K SYM 100 BK</t>
  </si>
  <si>
    <t>FL PFM 50 W 3000 K SYM 100 S BK</t>
  </si>
  <si>
    <t>FL PFM 50 W 3000 K SYM 100 S WT</t>
  </si>
  <si>
    <t>FL PFM 50 W 3000 K SYM 100 WT</t>
  </si>
  <si>
    <t>FL PFM 50 W 4000 K SYM 100 BK</t>
  </si>
  <si>
    <t>FL PFM 50 W 4000 K SYM 100 S BK</t>
  </si>
  <si>
    <t>FL PFM 50 W 4000 K SYM 100 S WT</t>
  </si>
  <si>
    <t>FL PFM 50 W 4000 K SYM 100 WT</t>
  </si>
  <si>
    <t>FL PFM 50 W 6500 K SYM 100 BK</t>
  </si>
  <si>
    <t>FL PFM 50 W 6500 K SYM 100 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</si>
</sst>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09]d/mmm/yy;@"/>
    <numFmt numFmtId="165" formatCode="0.000_ "/>
    <numFmt numFmtId="166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ECC14"/>
        <bgColor indexed="64"/>
      </patternFill>
    </fill>
    <fill>
      <patternFill patternType="solid">
        <fgColor rgb="FF00A9B2"/>
        <bgColor indexed="64"/>
      </patternFill>
    </fill>
    <fill>
      <patternFill patternType="solid">
        <fgColor rgb="FFFF6600"/>
        <bgColor indexed="64"/>
      </patternFill>
    </fill>
  </fills>
  <borders count="20">
    <border>
      <left/>
      <right/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164" fontId="1" fillId="0" borderId="0" xfId="2"/>
    <xf numFmtId="164" fontId="2" fillId="0" borderId="0" xfId="2" applyFont="1"/>
    <xf numFmtId="164" fontId="3" fillId="2" borderId="1" xfId="2" applyFont="1" applyFill="1" applyBorder="1"/>
    <xf numFmtId="164" fontId="3" fillId="2" borderId="2" xfId="2" applyFont="1" applyFill="1" applyBorder="1" applyAlignment="1">
      <alignment wrapText="1"/>
    </xf>
    <xf numFmtId="164" fontId="3" fillId="2" borderId="3" xfId="2" applyFont="1" applyFill="1" applyBorder="1" applyAlignment="1">
      <alignment wrapText="1"/>
    </xf>
    <xf numFmtId="164" fontId="3" fillId="2" borderId="4" xfId="2" applyFont="1" applyFill="1" applyBorder="1" applyAlignment="1">
      <alignment wrapText="1"/>
    </xf>
    <xf numFmtId="164" fontId="4" fillId="0" borderId="0" xfId="2" applyFont="1" applyAlignment="1">
      <alignment wrapText="1"/>
    </xf>
    <xf numFmtId="164" fontId="3" fillId="3" borderId="5" xfId="2" applyFont="1" applyFill="1" applyBorder="1" applyAlignment="1">
      <alignment wrapText="1"/>
    </xf>
    <xf numFmtId="164" fontId="3" fillId="3" borderId="6" xfId="2" applyFont="1" applyFill="1" applyBorder="1" applyAlignment="1">
      <alignment wrapText="1"/>
    </xf>
    <xf numFmtId="164" fontId="3" fillId="3" borderId="7" xfId="2" applyFont="1" applyFill="1" applyBorder="1" applyAlignment="1">
      <alignment wrapText="1"/>
    </xf>
    <xf numFmtId="164" fontId="3" fillId="4" borderId="5" xfId="2" applyFont="1" applyFill="1" applyBorder="1" applyAlignment="1">
      <alignment wrapText="1"/>
    </xf>
    <xf numFmtId="164" fontId="3" fillId="4" borderId="6" xfId="2" applyFont="1" applyFill="1" applyBorder="1" applyAlignment="1">
      <alignment wrapText="1"/>
    </xf>
    <xf numFmtId="164" fontId="3" fillId="4" borderId="7" xfId="2" applyFont="1" applyFill="1" applyBorder="1" applyAlignment="1">
      <alignment wrapText="1"/>
    </xf>
    <xf numFmtId="1" fontId="5" fillId="0" borderId="8" xfId="2" applyNumberFormat="1" applyFont="1" applyBorder="1" applyAlignment="1">
      <alignment horizontal="left" vertical="top"/>
    </xf>
    <xf numFmtId="1" fontId="5" fillId="0" borderId="9" xfId="2" applyNumberFormat="1" applyFont="1" applyBorder="1"/>
    <xf numFmtId="166" fontId="5" fillId="0" borderId="10" xfId="1" applyNumberFormat="1" applyFont="1" applyBorder="1"/>
    <xf numFmtId="165" fontId="5" fillId="0" borderId="0" xfId="2" applyNumberFormat="1" applyFont="1"/>
    <xf numFmtId="43" fontId="5" fillId="0" borderId="11" xfId="3" applyFont="1" applyFill="1" applyBorder="1" applyAlignment="1">
      <alignment wrapText="1"/>
    </xf>
    <xf numFmtId="43" fontId="5" fillId="0" borderId="12" xfId="3" applyFont="1" applyFill="1" applyBorder="1" applyAlignment="1">
      <alignment wrapText="1"/>
    </xf>
    <xf numFmtId="164" fontId="5" fillId="0" borderId="0" xfId="2" applyFont="1" applyAlignment="1">
      <alignment wrapText="1"/>
    </xf>
    <xf numFmtId="2" fontId="5" fillId="0" borderId="11" xfId="3" applyNumberFormat="1" applyFont="1" applyFill="1" applyBorder="1" applyAlignment="1">
      <alignment horizontal="left"/>
    </xf>
    <xf numFmtId="2" fontId="5" fillId="0" borderId="13" xfId="3" applyNumberFormat="1" applyFont="1" applyFill="1" applyBorder="1" applyAlignment="1">
      <alignment horizontal="left"/>
    </xf>
    <xf numFmtId="2" fontId="5" fillId="0" borderId="12" xfId="3" applyNumberFormat="1" applyFont="1" applyFill="1" applyBorder="1" applyAlignment="1">
      <alignment horizontal="left" wrapText="1"/>
    </xf>
    <xf numFmtId="2" fontId="5" fillId="0" borderId="12" xfId="3" applyNumberFormat="1" applyFont="1" applyFill="1" applyBorder="1" applyAlignment="1">
      <alignment horizontal="left"/>
    </xf>
    <xf numFmtId="2" fontId="5" fillId="0" borderId="14" xfId="3" applyNumberFormat="1" applyFont="1" applyFill="1" applyBorder="1" applyAlignment="1">
      <alignment horizontal="left"/>
    </xf>
    <xf numFmtId="1" fontId="5" fillId="0" borderId="15" xfId="2" applyNumberFormat="1" applyFont="1" applyBorder="1" applyAlignment="1">
      <alignment horizontal="left" vertical="top"/>
    </xf>
    <xf numFmtId="1" fontId="5" fillId="0" borderId="16" xfId="2" applyNumberFormat="1" applyFont="1" applyBorder="1"/>
    <xf numFmtId="166" fontId="5" fillId="0" borderId="17" xfId="1" applyNumberFormat="1" applyFont="1" applyBorder="1"/>
    <xf numFmtId="43" fontId="5" fillId="0" borderId="15" xfId="3" applyFont="1" applyFill="1" applyBorder="1" applyAlignment="1">
      <alignment wrapText="1"/>
    </xf>
    <xf numFmtId="43" fontId="5" fillId="0" borderId="16" xfId="3" applyFont="1" applyFill="1" applyBorder="1" applyAlignment="1">
      <alignment wrapText="1"/>
    </xf>
    <xf numFmtId="43" fontId="5" fillId="0" borderId="18" xfId="3" applyFont="1" applyFill="1" applyBorder="1" applyAlignment="1">
      <alignment wrapText="1"/>
    </xf>
    <xf numFmtId="2" fontId="5" fillId="0" borderId="15" xfId="3" applyNumberFormat="1" applyFont="1" applyFill="1" applyBorder="1" applyAlignment="1">
      <alignment horizontal="left"/>
    </xf>
    <xf numFmtId="2" fontId="5" fillId="0" borderId="19" xfId="3" applyNumberFormat="1" applyFont="1" applyFill="1" applyBorder="1" applyAlignment="1">
      <alignment horizontal="left"/>
    </xf>
    <xf numFmtId="2" fontId="5" fillId="0" borderId="16" xfId="3" applyNumberFormat="1" applyFont="1" applyFill="1" applyBorder="1" applyAlignment="1">
      <alignment horizontal="left" wrapText="1"/>
    </xf>
    <xf numFmtId="2" fontId="5" fillId="0" borderId="16" xfId="3" applyNumberFormat="1" applyFont="1" applyFill="1" applyBorder="1" applyAlignment="1">
      <alignment horizontal="left"/>
    </xf>
    <xf numFmtId="2" fontId="5" fillId="0" borderId="18" xfId="3" applyNumberFormat="1" applyFont="1" applyFill="1" applyBorder="1" applyAlignment="1">
      <alignment horizontal="left"/>
    </xf>
    <xf numFmtId="1" fontId="6" fillId="0" borderId="15" xfId="2" applyNumberFormat="1" applyFont="1" applyBorder="1" applyAlignment="1">
      <alignment horizontal="left" vertical="top"/>
    </xf>
    <xf numFmtId="1" fontId="7" fillId="0" borderId="15" xfId="2" applyNumberFormat="1" applyFont="1" applyBorder="1" applyAlignment="1">
      <alignment horizontal="left" vertical="top"/>
    </xf>
    <xf numFmtId="1" fontId="4" fillId="0" borderId="16" xfId="2" applyNumberFormat="1" applyFont="1" applyBorder="1"/>
    <xf numFmtId="166" fontId="4" fillId="0" borderId="17" xfId="1" applyNumberFormat="1" applyFont="1" applyBorder="1"/>
    <xf numFmtId="43" fontId="4" fillId="0" borderId="15" xfId="3" applyFont="1" applyFill="1" applyBorder="1" applyAlignment="1">
      <alignment wrapText="1"/>
    </xf>
    <xf numFmtId="43" fontId="4" fillId="0" borderId="16" xfId="3" applyFont="1" applyFill="1" applyBorder="1" applyAlignment="1">
      <alignment wrapText="1"/>
    </xf>
    <xf numFmtId="43" fontId="4" fillId="0" borderId="18" xfId="3" applyFont="1" applyFill="1" applyBorder="1" applyAlignment="1">
      <alignment wrapText="1"/>
    </xf>
    <xf numFmtId="2" fontId="4" fillId="0" borderId="15" xfId="3" applyNumberFormat="1" applyFont="1" applyFill="1" applyBorder="1" applyAlignment="1">
      <alignment horizontal="left"/>
    </xf>
    <xf numFmtId="2" fontId="4" fillId="0" borderId="19" xfId="3" applyNumberFormat="1" applyFont="1" applyFill="1" applyBorder="1" applyAlignment="1">
      <alignment horizontal="left"/>
    </xf>
    <xf numFmtId="2" fontId="4" fillId="0" borderId="16" xfId="3" applyNumberFormat="1" applyFont="1" applyFill="1" applyBorder="1" applyAlignment="1">
      <alignment horizontal="left" wrapText="1"/>
    </xf>
    <xf numFmtId="2" fontId="4" fillId="0" borderId="16" xfId="3" applyNumberFormat="1" applyFont="1" applyFill="1" applyBorder="1" applyAlignment="1">
      <alignment horizontal="left"/>
    </xf>
    <xf numFmtId="2" fontId="4" fillId="0" borderId="18" xfId="3" applyNumberFormat="1" applyFont="1" applyFill="1" applyBorder="1" applyAlignment="1">
      <alignment horizontal="left"/>
    </xf>
    <xf numFmtId="164" fontId="1" fillId="0" borderId="0" xfId="2" applyAlignment="1">
      <alignment wrapText="1"/>
    </xf>
    <xf numFmtId="164" fontId="2" fillId="0" borderId="0" xfId="2" applyFont="1" applyAlignment="1">
      <alignment horizontal="center"/>
    </xf>
    <xf numFmtId="2" fontId="5" fillId="0" borderId="9" xfId="1" applyNumberFormat="1" applyFont="1" applyBorder="1"/>
    <xf numFmtId="2" fontId="5" fillId="0" borderId="16" xfId="1" applyNumberFormat="1" applyFont="1" applyBorder="1"/>
    <xf numFmtId="2" fontId="4" fillId="0" borderId="16" xfId="1" applyNumberFormat="1" applyFont="1" applyBorder="1"/>
  </cellXfs>
  <cellStyles count="4">
    <cellStyle name="Comma 2" xfId="3" xr:uid="{E1274D91-CD05-4F25-90EC-3B05DA4F27FE}"/>
    <cellStyle name="Normal" xfId="0" builtinId="0"/>
    <cellStyle name="Normal 2" xfId="2" xr:uid="{645A5408-B0B8-4C18-A7A6-426AF7E2DC6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D2815-081D-436A-B8D9-ED392D5F087E}">
  <dimension ref="A1:U38"/>
  <sheetViews>
    <sheetView tabSelected="1" zoomScaleNormal="100" zoomScaleSheetLayoutView="90" workbookViewId="0">
      <selection activeCell="L7" sqref="L7"/>
    </sheetView>
  </sheetViews>
  <sheetFormatPr defaultColWidth="9.109375" defaultRowHeight="14.4" x14ac:dyDescent="0.3"/>
  <cols>
    <col min="1" max="1" width="36.6640625" style="1" bestFit="1" customWidth="1"/>
    <col min="2" max="5" width="8.109375" style="1" customWidth="1"/>
    <col min="6" max="6" width="6.44140625" style="1" customWidth="1"/>
    <col min="7" max="7" width="8.6640625" style="1" bestFit="1" customWidth="1"/>
    <col min="8" max="8" width="9.109375" style="1" bestFit="1" customWidth="1"/>
    <col min="9" max="9" width="11.33203125" style="1" customWidth="1"/>
    <col min="10" max="10" width="3.33203125" style="1" customWidth="1"/>
    <col min="11" max="15" width="9.6640625" style="49" customWidth="1"/>
    <col min="16" max="16" width="3.5546875" style="49" customWidth="1"/>
    <col min="17" max="21" width="11" style="1" customWidth="1"/>
    <col min="22" max="16384" width="9.109375" style="1"/>
  </cols>
  <sheetData>
    <row r="1" spans="1:21" ht="15" thickBot="1" x14ac:dyDescent="0.35">
      <c r="B1" s="2"/>
      <c r="C1" s="2"/>
      <c r="D1" s="2"/>
      <c r="E1" s="2"/>
      <c r="F1" s="2"/>
      <c r="G1" s="2"/>
      <c r="H1" s="2"/>
      <c r="I1" s="2"/>
      <c r="J1" s="2"/>
      <c r="K1" s="50"/>
      <c r="L1" s="50"/>
      <c r="M1" s="50"/>
      <c r="N1" s="50"/>
      <c r="O1" s="50"/>
      <c r="P1" s="50"/>
      <c r="Q1" s="50"/>
      <c r="R1" s="2"/>
      <c r="S1" s="2"/>
      <c r="T1" s="2"/>
      <c r="U1" s="2"/>
    </row>
    <row r="2" spans="1:21" ht="49.2" thickBot="1" x14ac:dyDescent="0.3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6" t="s">
        <v>8</v>
      </c>
      <c r="J2" s="7"/>
      <c r="K2" s="8" t="s">
        <v>9</v>
      </c>
      <c r="L2" s="9" t="s">
        <v>10</v>
      </c>
      <c r="M2" s="9" t="s">
        <v>11</v>
      </c>
      <c r="N2" s="9" t="s">
        <v>12</v>
      </c>
      <c r="O2" s="10" t="s">
        <v>13</v>
      </c>
      <c r="P2" s="7"/>
      <c r="Q2" s="11" t="s">
        <v>14</v>
      </c>
      <c r="R2" s="12" t="s">
        <v>15</v>
      </c>
      <c r="S2" s="12" t="s">
        <v>16</v>
      </c>
      <c r="T2" s="12" t="s">
        <v>17</v>
      </c>
      <c r="U2" s="13" t="s">
        <v>18</v>
      </c>
    </row>
    <row r="3" spans="1:21" x14ac:dyDescent="0.3">
      <c r="A3" s="14" t="s">
        <v>19</v>
      </c>
      <c r="B3" s="15">
        <v>1100</v>
      </c>
      <c r="C3" s="15">
        <v>122</v>
      </c>
      <c r="D3" s="15">
        <v>131</v>
      </c>
      <c r="E3" s="15">
        <v>36</v>
      </c>
      <c r="F3" s="15">
        <v>10</v>
      </c>
      <c r="G3" s="15" t="s">
        <v>20</v>
      </c>
      <c r="H3" s="51">
        <f>IF(G3="Y",0.55,1)</f>
        <v>1</v>
      </c>
      <c r="I3" s="16">
        <f>(1000*35000)/(B3*70000)</f>
        <v>0.45454545454545453</v>
      </c>
      <c r="J3" s="17"/>
      <c r="K3" s="18">
        <v>0.53030303030303028</v>
      </c>
      <c r="L3" s="19">
        <v>0.40454971857410876</v>
      </c>
      <c r="M3" s="19">
        <v>0.39370078740157483</v>
      </c>
      <c r="N3" s="19">
        <v>0.19230769230769232</v>
      </c>
      <c r="O3" s="19">
        <v>0</v>
      </c>
      <c r="P3" s="20"/>
      <c r="Q3" s="21">
        <v>0.41698697883999697</v>
      </c>
      <c r="R3" s="22">
        <v>0.39906943450250543</v>
      </c>
      <c r="S3" s="23">
        <v>0.53030303030303028</v>
      </c>
      <c r="T3" s="24">
        <v>0.36363636363636365</v>
      </c>
      <c r="U3" s="25">
        <v>0.38537549407114624</v>
      </c>
    </row>
    <row r="4" spans="1:21" x14ac:dyDescent="0.3">
      <c r="A4" s="26" t="s">
        <v>21</v>
      </c>
      <c r="B4" s="27">
        <v>1100</v>
      </c>
      <c r="C4" s="27">
        <v>159</v>
      </c>
      <c r="D4" s="27">
        <v>131</v>
      </c>
      <c r="E4" s="27">
        <v>53</v>
      </c>
      <c r="F4" s="27">
        <v>10</v>
      </c>
      <c r="G4" s="27" t="s">
        <v>22</v>
      </c>
      <c r="H4" s="52">
        <f t="shared" ref="H4:H38" si="0">IF(G4="Y",0.55,1)</f>
        <v>0.55000000000000004</v>
      </c>
      <c r="I4" s="28">
        <f t="shared" ref="I4:I38" si="1">(1000*35000)/(B4*70000)</f>
        <v>0.45454545454545453</v>
      </c>
      <c r="J4" s="17"/>
      <c r="K4" s="29">
        <v>0.81439393939393934</v>
      </c>
      <c r="L4" s="30">
        <v>0.4102954971857411</v>
      </c>
      <c r="M4" s="30">
        <v>0.39370078740157483</v>
      </c>
      <c r="N4" s="30">
        <v>0.19230769230769232</v>
      </c>
      <c r="O4" s="31">
        <v>1</v>
      </c>
      <c r="P4" s="20"/>
      <c r="Q4" s="32">
        <v>0.51104359650882158</v>
      </c>
      <c r="R4" s="33">
        <v>0.45857193987115247</v>
      </c>
      <c r="S4" s="34">
        <v>0.81439393939393934</v>
      </c>
      <c r="T4" s="35">
        <v>0.2</v>
      </c>
      <c r="U4" s="36">
        <v>0.42144268774703558</v>
      </c>
    </row>
    <row r="5" spans="1:21" x14ac:dyDescent="0.3">
      <c r="A5" s="37" t="s">
        <v>23</v>
      </c>
      <c r="B5" s="27">
        <v>1100</v>
      </c>
      <c r="C5" s="27">
        <v>159</v>
      </c>
      <c r="D5" s="27">
        <v>131</v>
      </c>
      <c r="E5" s="27">
        <v>53</v>
      </c>
      <c r="F5" s="27">
        <v>10</v>
      </c>
      <c r="G5" s="27" t="s">
        <v>22</v>
      </c>
      <c r="H5" s="52">
        <f t="shared" si="0"/>
        <v>0.55000000000000004</v>
      </c>
      <c r="I5" s="28">
        <f t="shared" si="1"/>
        <v>0.45454545454545453</v>
      </c>
      <c r="J5" s="17"/>
      <c r="K5" s="29">
        <v>0.81439393939393934</v>
      </c>
      <c r="L5" s="30">
        <v>0.4102954971857411</v>
      </c>
      <c r="M5" s="30">
        <v>0.39370078740157483</v>
      </c>
      <c r="N5" s="30">
        <v>0.19230769230769232</v>
      </c>
      <c r="O5" s="31">
        <v>1</v>
      </c>
      <c r="P5" s="20"/>
      <c r="Q5" s="32">
        <v>0.51104359650882158</v>
      </c>
      <c r="R5" s="33">
        <v>0.45857193987115247</v>
      </c>
      <c r="S5" s="34">
        <v>0.81439393939393934</v>
      </c>
      <c r="T5" s="35">
        <v>0.2</v>
      </c>
      <c r="U5" s="36">
        <v>0.42144268774703558</v>
      </c>
    </row>
    <row r="6" spans="1:21" x14ac:dyDescent="0.3">
      <c r="A6" s="37" t="s">
        <v>24</v>
      </c>
      <c r="B6" s="27">
        <v>1100</v>
      </c>
      <c r="C6" s="27">
        <v>122</v>
      </c>
      <c r="D6" s="27">
        <v>131</v>
      </c>
      <c r="E6" s="27">
        <v>36</v>
      </c>
      <c r="F6" s="27">
        <v>10</v>
      </c>
      <c r="G6" s="27" t="s">
        <v>20</v>
      </c>
      <c r="H6" s="52">
        <f t="shared" si="0"/>
        <v>1</v>
      </c>
      <c r="I6" s="28">
        <f>(1000*35000)/(B6*70000)</f>
        <v>0.45454545454545453</v>
      </c>
      <c r="J6" s="17"/>
      <c r="K6" s="29">
        <v>0.53030303030303028</v>
      </c>
      <c r="L6" s="30">
        <v>0.40454971857410876</v>
      </c>
      <c r="M6" s="30">
        <v>0.39370078740157483</v>
      </c>
      <c r="N6" s="30">
        <v>0.19230769230769232</v>
      </c>
      <c r="O6" s="31">
        <v>0</v>
      </c>
      <c r="P6" s="20"/>
      <c r="Q6" s="32">
        <v>0.41698697883999697</v>
      </c>
      <c r="R6" s="33">
        <v>0.39906943450250543</v>
      </c>
      <c r="S6" s="34">
        <v>0.53030303030303028</v>
      </c>
      <c r="T6" s="35">
        <v>0.36363636363636365</v>
      </c>
      <c r="U6" s="36">
        <v>0.38537549407114624</v>
      </c>
    </row>
    <row r="7" spans="1:21" x14ac:dyDescent="0.3">
      <c r="A7" s="37" t="s">
        <v>25</v>
      </c>
      <c r="B7" s="27">
        <v>1200</v>
      </c>
      <c r="C7" s="27">
        <v>122</v>
      </c>
      <c r="D7" s="27">
        <v>131</v>
      </c>
      <c r="E7" s="27">
        <v>36</v>
      </c>
      <c r="F7" s="27">
        <v>10</v>
      </c>
      <c r="G7" s="27" t="s">
        <v>20</v>
      </c>
      <c r="H7" s="52">
        <f t="shared" si="0"/>
        <v>1</v>
      </c>
      <c r="I7" s="28">
        <f t="shared" si="1"/>
        <v>0.41666666666666669</v>
      </c>
      <c r="J7" s="17"/>
      <c r="K7" s="29">
        <v>0.53030303030303028</v>
      </c>
      <c r="L7" s="30">
        <v>0.40454971857410876</v>
      </c>
      <c r="M7" s="30">
        <v>0.39370078740157483</v>
      </c>
      <c r="N7" s="30">
        <v>0.19230769230769232</v>
      </c>
      <c r="O7" s="31">
        <v>0</v>
      </c>
      <c r="P7" s="20"/>
      <c r="Q7" s="32">
        <v>0.41698697883999697</v>
      </c>
      <c r="R7" s="33">
        <v>0.39906943450250543</v>
      </c>
      <c r="S7" s="34">
        <v>0.53030303030303028</v>
      </c>
      <c r="T7" s="35">
        <v>0.36363636363636365</v>
      </c>
      <c r="U7" s="36">
        <v>0.38537549407114624</v>
      </c>
    </row>
    <row r="8" spans="1:21" x14ac:dyDescent="0.3">
      <c r="A8" s="37" t="s">
        <v>26</v>
      </c>
      <c r="B8" s="27">
        <v>1200</v>
      </c>
      <c r="C8" s="27">
        <v>159</v>
      </c>
      <c r="D8" s="27">
        <v>131</v>
      </c>
      <c r="E8" s="27">
        <v>53</v>
      </c>
      <c r="F8" s="27">
        <v>10</v>
      </c>
      <c r="G8" s="27" t="s">
        <v>22</v>
      </c>
      <c r="H8" s="52">
        <f t="shared" si="0"/>
        <v>0.55000000000000004</v>
      </c>
      <c r="I8" s="28">
        <f t="shared" si="1"/>
        <v>0.41666666666666669</v>
      </c>
      <c r="J8" s="17"/>
      <c r="K8" s="29">
        <v>0.81439393939393934</v>
      </c>
      <c r="L8" s="30">
        <v>0.4102954971857411</v>
      </c>
      <c r="M8" s="30">
        <v>0.39370078740157483</v>
      </c>
      <c r="N8" s="30">
        <v>0.19230769230769232</v>
      </c>
      <c r="O8" s="31">
        <v>1</v>
      </c>
      <c r="P8" s="20"/>
      <c r="Q8" s="32">
        <v>0.51104359650882158</v>
      </c>
      <c r="R8" s="33">
        <v>0.45857193987115247</v>
      </c>
      <c r="S8" s="34">
        <v>0.81439393939393934</v>
      </c>
      <c r="T8" s="35">
        <v>0.2</v>
      </c>
      <c r="U8" s="36">
        <v>0.42144268774703558</v>
      </c>
    </row>
    <row r="9" spans="1:21" x14ac:dyDescent="0.3">
      <c r="A9" s="37" t="s">
        <v>27</v>
      </c>
      <c r="B9" s="27">
        <v>1200</v>
      </c>
      <c r="C9" s="27">
        <v>159</v>
      </c>
      <c r="D9" s="27">
        <v>131</v>
      </c>
      <c r="E9" s="27">
        <v>53</v>
      </c>
      <c r="F9" s="27">
        <v>10</v>
      </c>
      <c r="G9" s="27" t="s">
        <v>22</v>
      </c>
      <c r="H9" s="52">
        <f t="shared" si="0"/>
        <v>0.55000000000000004</v>
      </c>
      <c r="I9" s="28">
        <f t="shared" si="1"/>
        <v>0.41666666666666669</v>
      </c>
      <c r="J9" s="17"/>
      <c r="K9" s="29">
        <v>0.81439393939393934</v>
      </c>
      <c r="L9" s="30">
        <v>0.4102954971857411</v>
      </c>
      <c r="M9" s="30">
        <v>0.39370078740157483</v>
      </c>
      <c r="N9" s="30">
        <v>0.19230769230769232</v>
      </c>
      <c r="O9" s="31">
        <v>1</v>
      </c>
      <c r="P9" s="20"/>
      <c r="Q9" s="32">
        <v>0.51104359650882158</v>
      </c>
      <c r="R9" s="33">
        <v>0.45857193987115247</v>
      </c>
      <c r="S9" s="34">
        <v>0.81439393939393934</v>
      </c>
      <c r="T9" s="35">
        <v>0.2</v>
      </c>
      <c r="U9" s="36">
        <v>0.42144268774703558</v>
      </c>
    </row>
    <row r="10" spans="1:21" x14ac:dyDescent="0.3">
      <c r="A10" s="37" t="s">
        <v>28</v>
      </c>
      <c r="B10" s="27">
        <v>1200</v>
      </c>
      <c r="C10" s="27">
        <v>122</v>
      </c>
      <c r="D10" s="27">
        <v>131</v>
      </c>
      <c r="E10" s="27">
        <v>36</v>
      </c>
      <c r="F10" s="27">
        <v>10</v>
      </c>
      <c r="G10" s="27" t="s">
        <v>20</v>
      </c>
      <c r="H10" s="52">
        <f t="shared" si="0"/>
        <v>1</v>
      </c>
      <c r="I10" s="28">
        <f t="shared" si="1"/>
        <v>0.41666666666666669</v>
      </c>
      <c r="J10" s="17"/>
      <c r="K10" s="29">
        <v>0.53030303030303028</v>
      </c>
      <c r="L10" s="30">
        <v>0.40454971857410876</v>
      </c>
      <c r="M10" s="30">
        <v>0.39370078740157483</v>
      </c>
      <c r="N10" s="30">
        <v>0.19230769230769232</v>
      </c>
      <c r="O10" s="31">
        <v>0</v>
      </c>
      <c r="P10" s="20"/>
      <c r="Q10" s="32">
        <v>0.41698697883999697</v>
      </c>
      <c r="R10" s="33">
        <v>0.39906943450250543</v>
      </c>
      <c r="S10" s="34">
        <v>0.53030303030303028</v>
      </c>
      <c r="T10" s="35">
        <v>0.36363636363636365</v>
      </c>
      <c r="U10" s="36">
        <v>0.38537549407114624</v>
      </c>
    </row>
    <row r="11" spans="1:21" x14ac:dyDescent="0.3">
      <c r="A11" s="37" t="s">
        <v>29</v>
      </c>
      <c r="B11" s="27">
        <v>1200</v>
      </c>
      <c r="C11" s="27">
        <v>122</v>
      </c>
      <c r="D11" s="27">
        <v>131</v>
      </c>
      <c r="E11" s="27">
        <v>36</v>
      </c>
      <c r="F11" s="27">
        <v>10</v>
      </c>
      <c r="G11" s="27" t="s">
        <v>20</v>
      </c>
      <c r="H11" s="52">
        <f t="shared" si="0"/>
        <v>1</v>
      </c>
      <c r="I11" s="28">
        <f t="shared" si="1"/>
        <v>0.41666666666666669</v>
      </c>
      <c r="K11" s="29">
        <v>0.53030303030303028</v>
      </c>
      <c r="L11" s="30">
        <v>0.40454971857410876</v>
      </c>
      <c r="M11" s="30">
        <v>0.39370078740157483</v>
      </c>
      <c r="N11" s="30">
        <v>0.19230769230769232</v>
      </c>
      <c r="O11" s="31">
        <v>0</v>
      </c>
      <c r="P11" s="20"/>
      <c r="Q11" s="32">
        <v>0.41698697883999697</v>
      </c>
      <c r="R11" s="33">
        <v>0.39906943450250543</v>
      </c>
      <c r="S11" s="34">
        <v>0.53030303030303028</v>
      </c>
      <c r="T11" s="35">
        <v>0.36363636363636365</v>
      </c>
      <c r="U11" s="36">
        <v>0.38537549407114624</v>
      </c>
    </row>
    <row r="12" spans="1:21" x14ac:dyDescent="0.3">
      <c r="A12" s="37" t="s">
        <v>30</v>
      </c>
      <c r="B12" s="27">
        <v>1200</v>
      </c>
      <c r="C12" s="27">
        <v>122</v>
      </c>
      <c r="D12" s="27">
        <v>131</v>
      </c>
      <c r="E12" s="27">
        <v>36</v>
      </c>
      <c r="F12" s="27">
        <v>10</v>
      </c>
      <c r="G12" s="27" t="s">
        <v>20</v>
      </c>
      <c r="H12" s="52">
        <f t="shared" si="0"/>
        <v>1</v>
      </c>
      <c r="I12" s="28">
        <f t="shared" si="1"/>
        <v>0.41666666666666669</v>
      </c>
      <c r="K12" s="29">
        <v>0.53030303030303028</v>
      </c>
      <c r="L12" s="30">
        <v>0.40454971857410876</v>
      </c>
      <c r="M12" s="30">
        <v>0.39370078740157483</v>
      </c>
      <c r="N12" s="30">
        <v>0.19230769230769232</v>
      </c>
      <c r="O12" s="31">
        <v>0</v>
      </c>
      <c r="P12" s="20"/>
      <c r="Q12" s="32">
        <v>0.41698697883999697</v>
      </c>
      <c r="R12" s="33">
        <v>0.39906943450250543</v>
      </c>
      <c r="S12" s="34">
        <v>0.53030303030303028</v>
      </c>
      <c r="T12" s="35">
        <v>0.36363636363636365</v>
      </c>
      <c r="U12" s="36">
        <v>0.38537549407114624</v>
      </c>
    </row>
    <row r="13" spans="1:21" x14ac:dyDescent="0.3">
      <c r="A13" s="37" t="s">
        <v>31</v>
      </c>
      <c r="B13" s="27">
        <v>2200</v>
      </c>
      <c r="C13" s="27">
        <v>144</v>
      </c>
      <c r="D13" s="27">
        <v>156</v>
      </c>
      <c r="E13" s="27">
        <v>42</v>
      </c>
      <c r="F13" s="27">
        <v>20</v>
      </c>
      <c r="G13" s="15" t="s">
        <v>20</v>
      </c>
      <c r="H13" s="52">
        <f t="shared" si="0"/>
        <v>1</v>
      </c>
      <c r="I13" s="28">
        <f t="shared" si="1"/>
        <v>0.22727272727272727</v>
      </c>
      <c r="K13" s="29">
        <v>0.63446969696969702</v>
      </c>
      <c r="L13" s="30">
        <v>0.53166041275797371</v>
      </c>
      <c r="M13" s="30">
        <v>0.39370078740157483</v>
      </c>
      <c r="N13" s="30">
        <v>0.26923076923076927</v>
      </c>
      <c r="O13" s="31">
        <v>0</v>
      </c>
      <c r="P13" s="20"/>
      <c r="Q13" s="32">
        <v>0.53997301491952909</v>
      </c>
      <c r="R13" s="33">
        <v>0.49910522548317832</v>
      </c>
      <c r="S13" s="34">
        <v>0.63446969696969702</v>
      </c>
      <c r="T13" s="35">
        <v>0.72727272727272729</v>
      </c>
      <c r="U13" s="36">
        <v>0.48498023715415023</v>
      </c>
    </row>
    <row r="14" spans="1:21" x14ac:dyDescent="0.3">
      <c r="A14" s="37" t="s">
        <v>32</v>
      </c>
      <c r="B14" s="27">
        <v>2200</v>
      </c>
      <c r="C14" s="27">
        <v>176</v>
      </c>
      <c r="D14" s="27">
        <v>156</v>
      </c>
      <c r="E14" s="27">
        <v>55</v>
      </c>
      <c r="F14" s="27">
        <v>20</v>
      </c>
      <c r="G14" s="27" t="s">
        <v>22</v>
      </c>
      <c r="H14" s="52">
        <f t="shared" si="0"/>
        <v>0.55000000000000004</v>
      </c>
      <c r="I14" s="28">
        <f t="shared" si="1"/>
        <v>0.22727272727272727</v>
      </c>
      <c r="K14" s="29">
        <v>0.92803030303030309</v>
      </c>
      <c r="L14" s="30">
        <v>0.5299015009380863</v>
      </c>
      <c r="M14" s="30">
        <v>0.48228346456692917</v>
      </c>
      <c r="N14" s="30">
        <v>0.34615384615384615</v>
      </c>
      <c r="O14" s="31">
        <v>1</v>
      </c>
      <c r="P14" s="20"/>
      <c r="Q14" s="32">
        <v>0.60790732189218943</v>
      </c>
      <c r="R14" s="33">
        <v>0.57220830350751606</v>
      </c>
      <c r="S14" s="34">
        <v>0.92803030303030309</v>
      </c>
      <c r="T14" s="35">
        <v>0.4</v>
      </c>
      <c r="U14" s="36">
        <v>0.53507905138339917</v>
      </c>
    </row>
    <row r="15" spans="1:21" x14ac:dyDescent="0.3">
      <c r="A15" s="37" t="s">
        <v>33</v>
      </c>
      <c r="B15" s="27">
        <v>2200</v>
      </c>
      <c r="C15" s="27">
        <v>176</v>
      </c>
      <c r="D15" s="27">
        <v>156</v>
      </c>
      <c r="E15" s="27">
        <v>55</v>
      </c>
      <c r="F15" s="27">
        <v>20</v>
      </c>
      <c r="G15" s="27" t="s">
        <v>22</v>
      </c>
      <c r="H15" s="52">
        <f t="shared" si="0"/>
        <v>0.55000000000000004</v>
      </c>
      <c r="I15" s="28">
        <f t="shared" si="1"/>
        <v>0.22727272727272727</v>
      </c>
      <c r="K15" s="29">
        <v>0.92803030303030309</v>
      </c>
      <c r="L15" s="30">
        <v>0.5299015009380863</v>
      </c>
      <c r="M15" s="30">
        <v>0.48228346456692917</v>
      </c>
      <c r="N15" s="30">
        <v>0.34615384615384615</v>
      </c>
      <c r="O15" s="31">
        <v>1</v>
      </c>
      <c r="P15" s="20"/>
      <c r="Q15" s="32">
        <v>0.60790732189218943</v>
      </c>
      <c r="R15" s="33">
        <v>0.57220830350751606</v>
      </c>
      <c r="S15" s="34">
        <v>0.92803030303030309</v>
      </c>
      <c r="T15" s="35">
        <v>0.4</v>
      </c>
      <c r="U15" s="36">
        <v>0.53507905138339917</v>
      </c>
    </row>
    <row r="16" spans="1:21" x14ac:dyDescent="0.3">
      <c r="A16" s="37" t="s">
        <v>34</v>
      </c>
      <c r="B16" s="27">
        <v>2200</v>
      </c>
      <c r="C16" s="27">
        <v>144</v>
      </c>
      <c r="D16" s="27">
        <v>156</v>
      </c>
      <c r="E16" s="27">
        <v>42</v>
      </c>
      <c r="F16" s="27">
        <v>20</v>
      </c>
      <c r="G16" s="15" t="s">
        <v>20</v>
      </c>
      <c r="H16" s="52">
        <f t="shared" si="0"/>
        <v>1</v>
      </c>
      <c r="I16" s="28">
        <f t="shared" si="1"/>
        <v>0.22727272727272727</v>
      </c>
      <c r="K16" s="29">
        <v>0.63446969696969702</v>
      </c>
      <c r="L16" s="30">
        <v>0.53166041275797371</v>
      </c>
      <c r="M16" s="30">
        <v>0.39370078740157483</v>
      </c>
      <c r="N16" s="30">
        <v>0.26923076923076927</v>
      </c>
      <c r="O16" s="31">
        <v>0</v>
      </c>
      <c r="P16" s="20"/>
      <c r="Q16" s="32">
        <v>0.53997301491952909</v>
      </c>
      <c r="R16" s="33">
        <v>0.49910522548317832</v>
      </c>
      <c r="S16" s="34">
        <v>0.63446969696969702</v>
      </c>
      <c r="T16" s="35">
        <v>0.72727272727272729</v>
      </c>
      <c r="U16" s="36">
        <v>0.48498023715415023</v>
      </c>
    </row>
    <row r="17" spans="1:21" x14ac:dyDescent="0.3">
      <c r="A17" s="37" t="s">
        <v>35</v>
      </c>
      <c r="B17" s="27">
        <v>2400</v>
      </c>
      <c r="C17" s="27">
        <v>144</v>
      </c>
      <c r="D17" s="27">
        <v>156</v>
      </c>
      <c r="E17" s="27">
        <v>42</v>
      </c>
      <c r="F17" s="27">
        <v>20</v>
      </c>
      <c r="G17" s="27" t="s">
        <v>22</v>
      </c>
      <c r="H17" s="52">
        <f t="shared" si="0"/>
        <v>0.55000000000000004</v>
      </c>
      <c r="I17" s="28">
        <f t="shared" si="1"/>
        <v>0.20833333333333334</v>
      </c>
      <c r="K17" s="29">
        <v>0.63446969696969702</v>
      </c>
      <c r="L17" s="30">
        <v>0.53166041275797371</v>
      </c>
      <c r="M17" s="30">
        <v>0.39370078740157483</v>
      </c>
      <c r="N17" s="30">
        <v>0.26923076923076927</v>
      </c>
      <c r="O17" s="31">
        <v>0</v>
      </c>
      <c r="P17" s="20"/>
      <c r="Q17" s="32">
        <v>0.53997301491952909</v>
      </c>
      <c r="R17" s="33">
        <v>0.49910522548317832</v>
      </c>
      <c r="S17" s="34">
        <v>0.63446969696969702</v>
      </c>
      <c r="T17" s="35">
        <v>0.4</v>
      </c>
      <c r="U17" s="36">
        <v>0.48498023715415023</v>
      </c>
    </row>
    <row r="18" spans="1:21" x14ac:dyDescent="0.3">
      <c r="A18" s="37" t="s">
        <v>36</v>
      </c>
      <c r="B18" s="27">
        <v>2400</v>
      </c>
      <c r="C18" s="27">
        <v>176</v>
      </c>
      <c r="D18" s="27">
        <v>156</v>
      </c>
      <c r="E18" s="27">
        <v>55</v>
      </c>
      <c r="F18" s="27">
        <v>20</v>
      </c>
      <c r="G18" s="27" t="s">
        <v>22</v>
      </c>
      <c r="H18" s="52">
        <f t="shared" si="0"/>
        <v>0.55000000000000004</v>
      </c>
      <c r="I18" s="28">
        <f t="shared" si="1"/>
        <v>0.20833333333333334</v>
      </c>
      <c r="K18" s="29">
        <v>0.92803030303030309</v>
      </c>
      <c r="L18" s="30">
        <v>0.5299015009380863</v>
      </c>
      <c r="M18" s="30">
        <v>0.48228346456692917</v>
      </c>
      <c r="N18" s="30">
        <v>0.34615384615384615</v>
      </c>
      <c r="O18" s="31">
        <v>1</v>
      </c>
      <c r="P18" s="20"/>
      <c r="Q18" s="32">
        <v>0.60790732189218943</v>
      </c>
      <c r="R18" s="33">
        <v>0.57220830350751606</v>
      </c>
      <c r="S18" s="34">
        <v>0.92803030303030309</v>
      </c>
      <c r="T18" s="35">
        <v>0.4</v>
      </c>
      <c r="U18" s="36">
        <v>0.53507905138339917</v>
      </c>
    </row>
    <row r="19" spans="1:21" x14ac:dyDescent="0.3">
      <c r="A19" s="37" t="s">
        <v>37</v>
      </c>
      <c r="B19" s="27">
        <v>2400</v>
      </c>
      <c r="C19" s="27">
        <v>176</v>
      </c>
      <c r="D19" s="27">
        <v>156</v>
      </c>
      <c r="E19" s="27">
        <v>55</v>
      </c>
      <c r="F19" s="27">
        <v>20</v>
      </c>
      <c r="G19" s="27" t="s">
        <v>20</v>
      </c>
      <c r="H19" s="52">
        <f t="shared" si="0"/>
        <v>1</v>
      </c>
      <c r="I19" s="28">
        <f t="shared" si="1"/>
        <v>0.20833333333333334</v>
      </c>
      <c r="K19" s="29">
        <v>0.92803030303030309</v>
      </c>
      <c r="L19" s="30">
        <v>0.5299015009380863</v>
      </c>
      <c r="M19" s="30">
        <v>0.48228346456692917</v>
      </c>
      <c r="N19" s="30">
        <v>0.34615384615384615</v>
      </c>
      <c r="O19" s="31">
        <v>1</v>
      </c>
      <c r="P19" s="20"/>
      <c r="Q19" s="32">
        <v>0.60790732189218943</v>
      </c>
      <c r="R19" s="33">
        <v>0.57220830350751606</v>
      </c>
      <c r="S19" s="34">
        <v>0.92803030303030309</v>
      </c>
      <c r="T19" s="35">
        <v>0.72727272727272729</v>
      </c>
      <c r="U19" s="36">
        <v>0.53507905138339917</v>
      </c>
    </row>
    <row r="20" spans="1:21" x14ac:dyDescent="0.3">
      <c r="A20" s="37" t="s">
        <v>38</v>
      </c>
      <c r="B20" s="27">
        <v>2400</v>
      </c>
      <c r="C20" s="27">
        <v>144</v>
      </c>
      <c r="D20" s="27">
        <v>156</v>
      </c>
      <c r="E20" s="27">
        <v>42</v>
      </c>
      <c r="F20" s="27">
        <v>20</v>
      </c>
      <c r="G20" s="27" t="s">
        <v>20</v>
      </c>
      <c r="H20" s="52">
        <f t="shared" si="0"/>
        <v>1</v>
      </c>
      <c r="I20" s="28">
        <f t="shared" si="1"/>
        <v>0.20833333333333334</v>
      </c>
      <c r="K20" s="29">
        <v>0.63446969696969702</v>
      </c>
      <c r="L20" s="30">
        <v>0.53166041275797371</v>
      </c>
      <c r="M20" s="30">
        <v>0.39370078740157483</v>
      </c>
      <c r="N20" s="30">
        <v>0.26923076923076927</v>
      </c>
      <c r="O20" s="31">
        <v>0</v>
      </c>
      <c r="P20" s="20"/>
      <c r="Q20" s="32">
        <v>0.53997301491952909</v>
      </c>
      <c r="R20" s="33">
        <v>0.49910522548317832</v>
      </c>
      <c r="S20" s="34">
        <v>0.63446969696969702</v>
      </c>
      <c r="T20" s="35">
        <v>0.72727272727272729</v>
      </c>
      <c r="U20" s="36">
        <v>0.48498023715415023</v>
      </c>
    </row>
    <row r="21" spans="1:21" x14ac:dyDescent="0.3">
      <c r="A21" s="37" t="s">
        <v>39</v>
      </c>
      <c r="B21" s="27">
        <v>2400</v>
      </c>
      <c r="C21" s="27">
        <v>144</v>
      </c>
      <c r="D21" s="27">
        <v>156</v>
      </c>
      <c r="E21" s="27">
        <v>42</v>
      </c>
      <c r="F21" s="27">
        <v>20</v>
      </c>
      <c r="G21" s="27" t="s">
        <v>20</v>
      </c>
      <c r="H21" s="52">
        <f t="shared" si="0"/>
        <v>1</v>
      </c>
      <c r="I21" s="28">
        <f t="shared" si="1"/>
        <v>0.20833333333333334</v>
      </c>
      <c r="K21" s="29">
        <v>0.63446969696969702</v>
      </c>
      <c r="L21" s="30">
        <v>0.53166041275797371</v>
      </c>
      <c r="M21" s="30">
        <v>0.39370078740157483</v>
      </c>
      <c r="N21" s="30">
        <v>0.26923076923076927</v>
      </c>
      <c r="O21" s="31">
        <v>0</v>
      </c>
      <c r="P21" s="20"/>
      <c r="Q21" s="32">
        <v>0.53997301491952909</v>
      </c>
      <c r="R21" s="33">
        <v>0.49910522548317832</v>
      </c>
      <c r="S21" s="34">
        <v>0.63446969696969702</v>
      </c>
      <c r="T21" s="35">
        <v>0.72727272727272729</v>
      </c>
      <c r="U21" s="36">
        <v>0.48498023715415023</v>
      </c>
    </row>
    <row r="22" spans="1:21" x14ac:dyDescent="0.3">
      <c r="A22" s="37" t="s">
        <v>40</v>
      </c>
      <c r="B22" s="27">
        <v>2400</v>
      </c>
      <c r="C22" s="27">
        <v>144</v>
      </c>
      <c r="D22" s="27">
        <v>156</v>
      </c>
      <c r="E22" s="27">
        <v>42</v>
      </c>
      <c r="F22" s="27">
        <v>20</v>
      </c>
      <c r="G22" s="27" t="s">
        <v>20</v>
      </c>
      <c r="H22" s="52">
        <f t="shared" si="0"/>
        <v>1</v>
      </c>
      <c r="I22" s="28">
        <f t="shared" si="1"/>
        <v>0.20833333333333334</v>
      </c>
      <c r="K22" s="29">
        <v>0.63446969696969702</v>
      </c>
      <c r="L22" s="30">
        <v>0.53166041275797371</v>
      </c>
      <c r="M22" s="30">
        <v>0.39370078740157483</v>
      </c>
      <c r="N22" s="30">
        <v>0.26923076923076927</v>
      </c>
      <c r="O22" s="31">
        <v>0</v>
      </c>
      <c r="P22" s="20"/>
      <c r="Q22" s="32">
        <v>0.53997301491952909</v>
      </c>
      <c r="R22" s="33">
        <v>0.49910522548317832</v>
      </c>
      <c r="S22" s="34">
        <v>0.63446969696969702</v>
      </c>
      <c r="T22" s="35">
        <v>0.72727272727272729</v>
      </c>
      <c r="U22" s="36">
        <v>0.48498023715415023</v>
      </c>
    </row>
    <row r="23" spans="1:21" x14ac:dyDescent="0.3">
      <c r="A23" s="37" t="s">
        <v>41</v>
      </c>
      <c r="B23" s="27">
        <v>3300</v>
      </c>
      <c r="C23" s="27">
        <v>177</v>
      </c>
      <c r="D23" s="27">
        <v>186</v>
      </c>
      <c r="E23" s="27">
        <v>42</v>
      </c>
      <c r="F23" s="27">
        <v>30</v>
      </c>
      <c r="G23" s="27" t="s">
        <v>20</v>
      </c>
      <c r="H23" s="52">
        <f t="shared" si="0"/>
        <v>1</v>
      </c>
      <c r="I23" s="28">
        <f t="shared" si="1"/>
        <v>0.15151515151515152</v>
      </c>
      <c r="K23" s="29">
        <v>0.79545454545454553</v>
      </c>
      <c r="L23" s="30">
        <v>0.70309568480300189</v>
      </c>
      <c r="M23" s="30">
        <v>0.89665354330708669</v>
      </c>
      <c r="N23" s="30">
        <v>0.73461538461538456</v>
      </c>
      <c r="O23" s="31">
        <v>0</v>
      </c>
      <c r="P23" s="20"/>
      <c r="Q23" s="32">
        <v>0.73565572552580771</v>
      </c>
      <c r="R23" s="33">
        <v>0.7104509663564782</v>
      </c>
      <c r="S23" s="34">
        <v>0.79545454545454553</v>
      </c>
      <c r="T23" s="35">
        <v>1.0909090909090908</v>
      </c>
      <c r="U23" s="36">
        <v>0.70158102766798414</v>
      </c>
    </row>
    <row r="24" spans="1:21" x14ac:dyDescent="0.3">
      <c r="A24" s="37" t="s">
        <v>42</v>
      </c>
      <c r="B24" s="27">
        <v>3300</v>
      </c>
      <c r="C24" s="27">
        <v>177</v>
      </c>
      <c r="D24" s="27">
        <v>186</v>
      </c>
      <c r="E24" s="27">
        <v>42</v>
      </c>
      <c r="F24" s="27">
        <v>30</v>
      </c>
      <c r="G24" s="15" t="s">
        <v>20</v>
      </c>
      <c r="H24" s="52">
        <f t="shared" si="0"/>
        <v>1</v>
      </c>
      <c r="I24" s="28">
        <f t="shared" si="1"/>
        <v>0.15151515151515152</v>
      </c>
      <c r="K24" s="29">
        <v>0.79545454545454553</v>
      </c>
      <c r="L24" s="30">
        <v>0.70309568480300189</v>
      </c>
      <c r="M24" s="30">
        <v>0.89665354330708669</v>
      </c>
      <c r="N24" s="30">
        <v>0.73461538461538456</v>
      </c>
      <c r="O24" s="31">
        <v>0</v>
      </c>
      <c r="P24" s="20"/>
      <c r="Q24" s="32">
        <v>0.73565572552580771</v>
      </c>
      <c r="R24" s="33">
        <v>0.7104509663564782</v>
      </c>
      <c r="S24" s="34">
        <v>0.79545454545454553</v>
      </c>
      <c r="T24" s="35">
        <v>1.0909090909090908</v>
      </c>
      <c r="U24" s="36">
        <v>0.70158102766798414</v>
      </c>
    </row>
    <row r="25" spans="1:21" x14ac:dyDescent="0.3">
      <c r="A25" s="37" t="s">
        <v>43</v>
      </c>
      <c r="B25" s="27">
        <v>3600</v>
      </c>
      <c r="C25" s="27">
        <v>177</v>
      </c>
      <c r="D25" s="27">
        <v>186</v>
      </c>
      <c r="E25" s="27">
        <v>42</v>
      </c>
      <c r="F25" s="27">
        <v>30</v>
      </c>
      <c r="G25" s="27" t="s">
        <v>20</v>
      </c>
      <c r="H25" s="52">
        <f t="shared" si="0"/>
        <v>1</v>
      </c>
      <c r="I25" s="28">
        <f t="shared" si="1"/>
        <v>0.1388888888888889</v>
      </c>
      <c r="K25" s="29">
        <v>0.79545454545454553</v>
      </c>
      <c r="L25" s="30">
        <v>0.70309568480300189</v>
      </c>
      <c r="M25" s="30">
        <v>0.89665354330708669</v>
      </c>
      <c r="N25" s="30">
        <v>0.73461538461538456</v>
      </c>
      <c r="O25" s="31">
        <v>0</v>
      </c>
      <c r="P25" s="20"/>
      <c r="Q25" s="32">
        <v>0.73565572552580771</v>
      </c>
      <c r="R25" s="33">
        <v>0.7104509663564782</v>
      </c>
      <c r="S25" s="34">
        <v>0.79545454545454553</v>
      </c>
      <c r="T25" s="35">
        <v>1.0909090909090908</v>
      </c>
      <c r="U25" s="36">
        <v>0.70158102766798414</v>
      </c>
    </row>
    <row r="26" spans="1:21" x14ac:dyDescent="0.3">
      <c r="A26" s="37" t="s">
        <v>44</v>
      </c>
      <c r="B26" s="27">
        <v>3600</v>
      </c>
      <c r="C26" s="27">
        <v>177</v>
      </c>
      <c r="D26" s="27">
        <v>186</v>
      </c>
      <c r="E26" s="27">
        <v>42</v>
      </c>
      <c r="F26" s="27">
        <v>30</v>
      </c>
      <c r="G26" s="27" t="s">
        <v>20</v>
      </c>
      <c r="H26" s="52">
        <f t="shared" si="0"/>
        <v>1</v>
      </c>
      <c r="I26" s="28">
        <f t="shared" si="1"/>
        <v>0.1388888888888889</v>
      </c>
      <c r="K26" s="29">
        <v>0.79545454545454553</v>
      </c>
      <c r="L26" s="30">
        <v>0.70309568480300189</v>
      </c>
      <c r="M26" s="30">
        <v>0.89665354330708669</v>
      </c>
      <c r="N26" s="30">
        <v>0.73461538461538456</v>
      </c>
      <c r="O26" s="31">
        <v>0</v>
      </c>
      <c r="P26" s="20"/>
      <c r="Q26" s="32">
        <v>0.73565572552580771</v>
      </c>
      <c r="R26" s="33">
        <v>0.7104509663564782</v>
      </c>
      <c r="S26" s="34">
        <v>0.79545454545454553</v>
      </c>
      <c r="T26" s="35">
        <v>1.0909090909090908</v>
      </c>
      <c r="U26" s="36">
        <v>0.70158102766798414</v>
      </c>
    </row>
    <row r="27" spans="1:21" x14ac:dyDescent="0.3">
      <c r="A27" s="37" t="s">
        <v>45</v>
      </c>
      <c r="B27" s="27">
        <v>3600</v>
      </c>
      <c r="C27" s="27">
        <v>177</v>
      </c>
      <c r="D27" s="27">
        <v>186</v>
      </c>
      <c r="E27" s="27">
        <v>42</v>
      </c>
      <c r="F27" s="27">
        <v>30</v>
      </c>
      <c r="G27" s="27" t="s">
        <v>20</v>
      </c>
      <c r="H27" s="52">
        <f t="shared" si="0"/>
        <v>1</v>
      </c>
      <c r="I27" s="28">
        <f t="shared" si="1"/>
        <v>0.1388888888888889</v>
      </c>
      <c r="K27" s="29">
        <v>0.79545454545454553</v>
      </c>
      <c r="L27" s="30">
        <v>0.70309568480300189</v>
      </c>
      <c r="M27" s="30">
        <v>0.89665354330708669</v>
      </c>
      <c r="N27" s="30">
        <v>0.73461538461538456</v>
      </c>
      <c r="O27" s="31">
        <v>0</v>
      </c>
      <c r="P27" s="20"/>
      <c r="Q27" s="32">
        <v>0.73565572552580771</v>
      </c>
      <c r="R27" s="33">
        <v>0.7104509663564782</v>
      </c>
      <c r="S27" s="34">
        <v>0.79545454545454553</v>
      </c>
      <c r="T27" s="35">
        <v>1.0909090909090908</v>
      </c>
      <c r="U27" s="36">
        <v>0.70158102766798414</v>
      </c>
    </row>
    <row r="28" spans="1:21" x14ac:dyDescent="0.3">
      <c r="A28" s="37" t="s">
        <v>46</v>
      </c>
      <c r="B28" s="27">
        <v>3600</v>
      </c>
      <c r="C28" s="27">
        <v>177</v>
      </c>
      <c r="D28" s="27">
        <v>186</v>
      </c>
      <c r="E28" s="27">
        <v>42</v>
      </c>
      <c r="F28" s="27">
        <v>30</v>
      </c>
      <c r="G28" s="15" t="s">
        <v>20</v>
      </c>
      <c r="H28" s="52">
        <f t="shared" si="0"/>
        <v>1</v>
      </c>
      <c r="I28" s="28">
        <f t="shared" si="1"/>
        <v>0.1388888888888889</v>
      </c>
      <c r="K28" s="29">
        <v>0.79545454545454553</v>
      </c>
      <c r="L28" s="30">
        <v>0.70309568480300189</v>
      </c>
      <c r="M28" s="30">
        <v>0.89665354330708669</v>
      </c>
      <c r="N28" s="30">
        <v>0.73461538461538456</v>
      </c>
      <c r="O28" s="31">
        <v>0</v>
      </c>
      <c r="P28" s="20"/>
      <c r="Q28" s="32">
        <v>0.73565572552580771</v>
      </c>
      <c r="R28" s="33">
        <v>0.7104509663564782</v>
      </c>
      <c r="S28" s="34">
        <v>0.79545454545454553</v>
      </c>
      <c r="T28" s="35">
        <v>1.0909090909090908</v>
      </c>
      <c r="U28" s="36">
        <v>0.70158102766798414</v>
      </c>
    </row>
    <row r="29" spans="1:21" x14ac:dyDescent="0.3">
      <c r="A29" s="37" t="s">
        <v>47</v>
      </c>
      <c r="B29" s="27">
        <v>5500</v>
      </c>
      <c r="C29" s="27">
        <v>206</v>
      </c>
      <c r="D29" s="27">
        <v>218</v>
      </c>
      <c r="E29" s="27">
        <v>46</v>
      </c>
      <c r="F29" s="27">
        <v>50</v>
      </c>
      <c r="G29" s="15" t="s">
        <v>20</v>
      </c>
      <c r="H29" s="52">
        <f t="shared" si="0"/>
        <v>1</v>
      </c>
      <c r="I29" s="28">
        <f t="shared" si="1"/>
        <v>9.0909090909090912E-2</v>
      </c>
      <c r="K29" s="29">
        <v>1.1553030303030303</v>
      </c>
      <c r="L29" s="30">
        <v>1</v>
      </c>
      <c r="M29" s="30">
        <v>1</v>
      </c>
      <c r="N29" s="30">
        <v>1</v>
      </c>
      <c r="O29" s="31">
        <v>0</v>
      </c>
      <c r="P29" s="20"/>
      <c r="Q29" s="32">
        <v>1.0171870189558869</v>
      </c>
      <c r="R29" s="33">
        <v>0.9863994273443093</v>
      </c>
      <c r="S29" s="34">
        <v>1.1553030303030303</v>
      </c>
      <c r="T29" s="35">
        <v>1.8181818181818181</v>
      </c>
      <c r="U29" s="36">
        <v>0.96877470355731232</v>
      </c>
    </row>
    <row r="30" spans="1:21" x14ac:dyDescent="0.3">
      <c r="A30" s="37" t="s">
        <v>48</v>
      </c>
      <c r="B30" s="27">
        <v>5500</v>
      </c>
      <c r="C30" s="27">
        <v>225</v>
      </c>
      <c r="D30" s="27">
        <v>219</v>
      </c>
      <c r="E30" s="27">
        <v>59</v>
      </c>
      <c r="F30" s="27">
        <v>50</v>
      </c>
      <c r="G30" s="27" t="s">
        <v>22</v>
      </c>
      <c r="H30" s="52">
        <f t="shared" si="0"/>
        <v>0.55000000000000004</v>
      </c>
      <c r="I30" s="28">
        <f t="shared" si="1"/>
        <v>9.0909090909090912E-2</v>
      </c>
      <c r="K30" s="29">
        <v>1</v>
      </c>
      <c r="L30" s="30">
        <v>1</v>
      </c>
      <c r="M30" s="30">
        <v>1</v>
      </c>
      <c r="N30" s="30">
        <v>1</v>
      </c>
      <c r="O30" s="31">
        <v>1</v>
      </c>
      <c r="P30" s="20"/>
      <c r="Q30" s="32">
        <v>1.0000000000000002</v>
      </c>
      <c r="R30" s="33">
        <v>1</v>
      </c>
      <c r="S30" s="34">
        <v>1</v>
      </c>
      <c r="T30" s="35">
        <v>1</v>
      </c>
      <c r="U30" s="36">
        <v>1</v>
      </c>
    </row>
    <row r="31" spans="1:21" x14ac:dyDescent="0.3">
      <c r="A31" s="37" t="s">
        <v>49</v>
      </c>
      <c r="B31" s="27">
        <v>5500</v>
      </c>
      <c r="C31" s="27">
        <v>225</v>
      </c>
      <c r="D31" s="27">
        <v>219</v>
      </c>
      <c r="E31" s="27">
        <v>59</v>
      </c>
      <c r="F31" s="27">
        <v>50</v>
      </c>
      <c r="G31" s="27" t="s">
        <v>22</v>
      </c>
      <c r="H31" s="52">
        <f t="shared" si="0"/>
        <v>0.55000000000000004</v>
      </c>
      <c r="I31" s="28">
        <f t="shared" si="1"/>
        <v>9.0909090909090912E-2</v>
      </c>
      <c r="K31" s="29">
        <v>1</v>
      </c>
      <c r="L31" s="30">
        <v>1</v>
      </c>
      <c r="M31" s="30">
        <v>1</v>
      </c>
      <c r="N31" s="30">
        <v>1</v>
      </c>
      <c r="O31" s="31">
        <v>1</v>
      </c>
      <c r="P31" s="20"/>
      <c r="Q31" s="32">
        <v>1.0000000000000002</v>
      </c>
      <c r="R31" s="33">
        <v>1</v>
      </c>
      <c r="S31" s="34">
        <v>1</v>
      </c>
      <c r="T31" s="35">
        <v>1</v>
      </c>
      <c r="U31" s="36">
        <v>1</v>
      </c>
    </row>
    <row r="32" spans="1:21" x14ac:dyDescent="0.3">
      <c r="A32" s="37" t="s">
        <v>50</v>
      </c>
      <c r="B32" s="27">
        <v>5500</v>
      </c>
      <c r="C32" s="27">
        <v>206</v>
      </c>
      <c r="D32" s="27">
        <v>218</v>
      </c>
      <c r="E32" s="27">
        <v>46</v>
      </c>
      <c r="F32" s="27">
        <v>50</v>
      </c>
      <c r="G32" s="27" t="s">
        <v>20</v>
      </c>
      <c r="H32" s="52">
        <f t="shared" si="0"/>
        <v>1</v>
      </c>
      <c r="I32" s="28">
        <f t="shared" si="1"/>
        <v>9.0909090909090912E-2</v>
      </c>
      <c r="K32" s="29">
        <v>1.1553030303030303</v>
      </c>
      <c r="L32" s="30">
        <v>1</v>
      </c>
      <c r="M32" s="30">
        <v>1</v>
      </c>
      <c r="N32" s="30">
        <v>1</v>
      </c>
      <c r="O32" s="31">
        <v>0</v>
      </c>
      <c r="P32" s="20"/>
      <c r="Q32" s="32">
        <v>1.0171870189558869</v>
      </c>
      <c r="R32" s="33">
        <v>0.9863994273443093</v>
      </c>
      <c r="S32" s="34">
        <v>1.1553030303030303</v>
      </c>
      <c r="T32" s="35">
        <v>1.8181818181818181</v>
      </c>
      <c r="U32" s="36">
        <v>0.96877470355731232</v>
      </c>
    </row>
    <row r="33" spans="1:21" x14ac:dyDescent="0.3">
      <c r="A33" s="37" t="s">
        <v>51</v>
      </c>
      <c r="B33" s="27">
        <v>6000</v>
      </c>
      <c r="C33" s="27">
        <v>206</v>
      </c>
      <c r="D33" s="27">
        <v>218</v>
      </c>
      <c r="E33" s="27">
        <v>46</v>
      </c>
      <c r="F33" s="27">
        <v>50</v>
      </c>
      <c r="G33" s="27" t="s">
        <v>20</v>
      </c>
      <c r="H33" s="52">
        <f t="shared" si="0"/>
        <v>1</v>
      </c>
      <c r="I33" s="28">
        <f t="shared" si="1"/>
        <v>8.3333333333333329E-2</v>
      </c>
      <c r="K33" s="29">
        <v>1.1553030303030303</v>
      </c>
      <c r="L33" s="30">
        <v>1</v>
      </c>
      <c r="M33" s="30">
        <v>1</v>
      </c>
      <c r="N33" s="30">
        <v>1</v>
      </c>
      <c r="O33" s="31">
        <v>0</v>
      </c>
      <c r="P33" s="20"/>
      <c r="Q33" s="32">
        <v>1.0171870189558869</v>
      </c>
      <c r="R33" s="33">
        <v>0.9863994273443093</v>
      </c>
      <c r="S33" s="34">
        <v>1.1553030303030303</v>
      </c>
      <c r="T33" s="35">
        <v>1.8181818181818181</v>
      </c>
      <c r="U33" s="36">
        <v>0.96877470355731232</v>
      </c>
    </row>
    <row r="34" spans="1:21" s="2" customFormat="1" x14ac:dyDescent="0.3">
      <c r="A34" s="38" t="s">
        <v>52</v>
      </c>
      <c r="B34" s="39">
        <v>6000</v>
      </c>
      <c r="C34" s="39">
        <v>225</v>
      </c>
      <c r="D34" s="39">
        <v>219</v>
      </c>
      <c r="E34" s="39">
        <v>59</v>
      </c>
      <c r="F34" s="39">
        <v>50</v>
      </c>
      <c r="G34" s="39" t="s">
        <v>22</v>
      </c>
      <c r="H34" s="53">
        <f t="shared" si="0"/>
        <v>0.55000000000000004</v>
      </c>
      <c r="I34" s="40">
        <f t="shared" si="1"/>
        <v>8.3333333333333329E-2</v>
      </c>
      <c r="K34" s="41">
        <v>1</v>
      </c>
      <c r="L34" s="42">
        <v>1</v>
      </c>
      <c r="M34" s="42">
        <v>1</v>
      </c>
      <c r="N34" s="42">
        <v>1</v>
      </c>
      <c r="O34" s="43">
        <v>1</v>
      </c>
      <c r="P34" s="7"/>
      <c r="Q34" s="44">
        <v>1.0000000000000002</v>
      </c>
      <c r="R34" s="45">
        <v>1</v>
      </c>
      <c r="S34" s="46">
        <v>1</v>
      </c>
      <c r="T34" s="47">
        <v>1</v>
      </c>
      <c r="U34" s="48">
        <v>1</v>
      </c>
    </row>
    <row r="35" spans="1:21" x14ac:dyDescent="0.3">
      <c r="A35" s="37" t="s">
        <v>53</v>
      </c>
      <c r="B35" s="27">
        <v>6000</v>
      </c>
      <c r="C35" s="27">
        <v>225</v>
      </c>
      <c r="D35" s="27">
        <v>219</v>
      </c>
      <c r="E35" s="27">
        <v>59</v>
      </c>
      <c r="F35" s="27">
        <v>50</v>
      </c>
      <c r="G35" s="27" t="s">
        <v>22</v>
      </c>
      <c r="H35" s="52">
        <f t="shared" si="0"/>
        <v>0.55000000000000004</v>
      </c>
      <c r="I35" s="28">
        <f t="shared" si="1"/>
        <v>8.3333333333333329E-2</v>
      </c>
      <c r="K35" s="29">
        <v>1</v>
      </c>
      <c r="L35" s="30">
        <v>1</v>
      </c>
      <c r="M35" s="30">
        <v>1</v>
      </c>
      <c r="N35" s="30">
        <v>1</v>
      </c>
      <c r="O35" s="31">
        <v>1</v>
      </c>
      <c r="P35" s="20"/>
      <c r="Q35" s="32">
        <v>1.0000000000000002</v>
      </c>
      <c r="R35" s="33">
        <v>1</v>
      </c>
      <c r="S35" s="34">
        <v>1</v>
      </c>
      <c r="T35" s="35">
        <v>1</v>
      </c>
      <c r="U35" s="36">
        <v>1</v>
      </c>
    </row>
    <row r="36" spans="1:21" x14ac:dyDescent="0.3">
      <c r="A36" s="37" t="s">
        <v>54</v>
      </c>
      <c r="B36" s="27">
        <v>6000</v>
      </c>
      <c r="C36" s="27">
        <v>206</v>
      </c>
      <c r="D36" s="27">
        <v>218</v>
      </c>
      <c r="E36" s="27">
        <v>46</v>
      </c>
      <c r="F36" s="27">
        <v>50</v>
      </c>
      <c r="G36" s="27" t="s">
        <v>20</v>
      </c>
      <c r="H36" s="52">
        <f t="shared" si="0"/>
        <v>1</v>
      </c>
      <c r="I36" s="28">
        <f t="shared" si="1"/>
        <v>8.3333333333333329E-2</v>
      </c>
      <c r="K36" s="29">
        <v>1.1553030303030303</v>
      </c>
      <c r="L36" s="30">
        <v>1</v>
      </c>
      <c r="M36" s="30">
        <v>1</v>
      </c>
      <c r="N36" s="30">
        <v>1</v>
      </c>
      <c r="O36" s="31">
        <v>0</v>
      </c>
      <c r="P36" s="20"/>
      <c r="Q36" s="32">
        <v>1.0171870189558869</v>
      </c>
      <c r="R36" s="33">
        <v>0.9863994273443093</v>
      </c>
      <c r="S36" s="34">
        <v>1.1553030303030303</v>
      </c>
      <c r="T36" s="35">
        <v>1.8181818181818181</v>
      </c>
      <c r="U36" s="36">
        <v>0.96877470355731232</v>
      </c>
    </row>
    <row r="37" spans="1:21" x14ac:dyDescent="0.3">
      <c r="A37" s="37" t="s">
        <v>55</v>
      </c>
      <c r="B37" s="27">
        <v>6000</v>
      </c>
      <c r="C37" s="27">
        <v>206</v>
      </c>
      <c r="D37" s="27">
        <v>218</v>
      </c>
      <c r="E37" s="27">
        <v>46</v>
      </c>
      <c r="F37" s="27">
        <v>50</v>
      </c>
      <c r="G37" s="27" t="s">
        <v>20</v>
      </c>
      <c r="H37" s="52">
        <f t="shared" si="0"/>
        <v>1</v>
      </c>
      <c r="I37" s="28">
        <f t="shared" si="1"/>
        <v>8.3333333333333329E-2</v>
      </c>
      <c r="K37" s="29">
        <v>1.1553030303030303</v>
      </c>
      <c r="L37" s="30">
        <v>1</v>
      </c>
      <c r="M37" s="30">
        <v>1</v>
      </c>
      <c r="N37" s="30">
        <v>1</v>
      </c>
      <c r="O37" s="31">
        <v>0</v>
      </c>
      <c r="P37" s="20"/>
      <c r="Q37" s="32">
        <v>1.0171870189558869</v>
      </c>
      <c r="R37" s="33">
        <v>0.9863994273443093</v>
      </c>
      <c r="S37" s="34">
        <v>1.1553030303030303</v>
      </c>
      <c r="T37" s="35">
        <v>1.8181818181818181</v>
      </c>
      <c r="U37" s="36">
        <v>0.96877470355731232</v>
      </c>
    </row>
    <row r="38" spans="1:21" x14ac:dyDescent="0.3">
      <c r="A38" s="37" t="s">
        <v>56</v>
      </c>
      <c r="B38" s="27">
        <v>6000</v>
      </c>
      <c r="C38" s="27">
        <v>206</v>
      </c>
      <c r="D38" s="27">
        <v>218</v>
      </c>
      <c r="E38" s="27">
        <v>46</v>
      </c>
      <c r="F38" s="27">
        <v>50</v>
      </c>
      <c r="G38" s="27" t="s">
        <v>20</v>
      </c>
      <c r="H38" s="52">
        <f t="shared" si="0"/>
        <v>1</v>
      </c>
      <c r="I38" s="28">
        <f t="shared" si="1"/>
        <v>8.3333333333333329E-2</v>
      </c>
      <c r="K38" s="29">
        <v>1.1553030303030303</v>
      </c>
      <c r="L38" s="30">
        <v>1</v>
      </c>
      <c r="M38" s="30">
        <v>1</v>
      </c>
      <c r="N38" s="30">
        <v>1</v>
      </c>
      <c r="O38" s="31">
        <v>0</v>
      </c>
      <c r="P38" s="20"/>
      <c r="Q38" s="32">
        <v>1.0171870189558869</v>
      </c>
      <c r="R38" s="33">
        <v>0.9863994273443093</v>
      </c>
      <c r="S38" s="34">
        <v>1.1553030303030303</v>
      </c>
      <c r="T38" s="35">
        <v>1.8181818181818181</v>
      </c>
      <c r="U38" s="36">
        <v>0.96877470355731232</v>
      </c>
    </row>
  </sheetData>
  <mergeCells count="1">
    <mergeCell ref="K1:Q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d68157-15df-4fa4-910d-78856654ebf1">
      <Terms xmlns="http://schemas.microsoft.com/office/infopath/2007/PartnerControls"/>
    </lcf76f155ced4ddcb4097134ff3c332f>
    <TaxCatchAll xmlns="74ffb7e6-092d-4538-a09d-7e0bb066b0b7" xsi:nil="true"/>
    <_dlc_DocId xmlns="74ffb7e6-092d-4538-a09d-7e0bb066b0b7">1-10000180-117478090-3656</_dlc_DocId>
    <_dlc_DocIdUrl xmlns="74ffb7e6-092d-4538-a09d-7e0bb066b0b7">
      <Url>https://ledvance365.sharepoint.com/sites/10000180/productrelatedenvironmentalprotection/_layouts/15/DocIdRedir.aspx?ID=1-10000180-117478090-3656</Url>
      <Description>1-10000180-117478090-3656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C47145213889499FE8A3C6F262829D" ma:contentTypeVersion="15" ma:contentTypeDescription="Create a new document." ma:contentTypeScope="" ma:versionID="5d98af5bb9ccb150343caa06b8edecb3">
  <xsd:schema xmlns:xsd="http://www.w3.org/2001/XMLSchema" xmlns:xs="http://www.w3.org/2001/XMLSchema" xmlns:p="http://schemas.microsoft.com/office/2006/metadata/properties" xmlns:ns2="74ffb7e6-092d-4538-a09d-7e0bb066b0b7" xmlns:ns3="70d68157-15df-4fa4-910d-78856654ebf1" xmlns:ns4="1d79a052-cb37-4623-9eef-eaf7881dada8" targetNamespace="http://schemas.microsoft.com/office/2006/metadata/properties" ma:root="true" ma:fieldsID="7d77a0798e9734fa7a4301753e8f1cb2" ns2:_="" ns3:_="" ns4:_="">
    <xsd:import namespace="74ffb7e6-092d-4538-a09d-7e0bb066b0b7"/>
    <xsd:import namespace="70d68157-15df-4fa4-910d-78856654ebf1"/>
    <xsd:import namespace="1d79a052-cb37-4623-9eef-eaf7881dada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fb7e6-092d-4538-a09d-7e0bb066b0b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9" nillable="true" ma:displayName="Taxonomy Catch All Column" ma:hidden="true" ma:list="{5a1a38b4-33d8-479e-ab69-371126f3aa0f}" ma:internalName="TaxCatchAll" ma:showField="CatchAllData" ma:web="1d79a052-cb37-4623-9eef-eaf7881dad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68157-15df-4fa4-910d-78856654eb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e91f32e0-ce09-4d54-8cd8-e0cdb957bf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9a052-cb37-4623-9eef-eaf7881dada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1886E1-7AE0-481A-9C4B-882D47AC8F21}">
  <ds:schemaRefs>
    <ds:schemaRef ds:uri="http://schemas.microsoft.com/office/2006/metadata/properties"/>
    <ds:schemaRef ds:uri="http://schemas.microsoft.com/office/infopath/2007/PartnerControls"/>
    <ds:schemaRef ds:uri="70d68157-15df-4fa4-910d-78856654ebf1"/>
    <ds:schemaRef ds:uri="74ffb7e6-092d-4538-a09d-7e0bb066b0b7"/>
  </ds:schemaRefs>
</ds:datastoreItem>
</file>

<file path=customXml/itemProps2.xml><?xml version="1.0" encoding="utf-8"?>
<ds:datastoreItem xmlns:ds="http://schemas.openxmlformats.org/officeDocument/2006/customXml" ds:itemID="{30B8BDA9-6912-48CC-A2EE-101651EB1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fb7e6-092d-4538-a09d-7e0bb066b0b7"/>
    <ds:schemaRef ds:uri="70d68157-15df-4fa4-910d-78856654ebf1"/>
    <ds:schemaRef ds:uri="1d79a052-cb37-4623-9eef-eaf7881dad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D81EF5-0A16-4240-9433-B4F7B460DD5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179AB22-78ED-46D4-B024-77FA9CFFF1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Kleber, Teresa</dc:creator>
  <cp:lastModifiedBy>Kleber, Teresa</cp:lastModifiedBy>
  <dcterms:created xsi:type="dcterms:W3CDTF">2024-01-26T15:49:20Z</dcterms:created>
  <dcterms:modified xsi:type="dcterms:W3CDTF">2024-02-09T15:12:52Z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0x0101006FC47145213889499FE8A3C6F262829D</vt:lpwstr>
  </property>
  <property fmtid="{D5CDD505-2E9C-101B-9397-08002B2CF9AE}" pid="3" name="_dlc_DocIdItemGuid">
    <vt:lpwstr>e228d13e-bd45-4dcd-b374-eb001b9bc1a0</vt:lpwstr>
  </property>
  <property fmtid="{D5CDD505-2E9C-101B-9397-08002B2CF9AE}" pid="4" name="MediaServiceImageTags">
    <vt:lpwstr/>
  </property>
</Properties>
</file>